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Legacy\01 LegacyNet volunteer network\LegacyNet Invitation and protocol\"/>
    </mc:Choice>
  </mc:AlternateContent>
  <xr:revisionPtr revIDLastSave="0" documentId="13_ncr:1_{13E91653-9F11-4BC8-B02D-F5B425B058B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egacyNet_Seed_weights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9" i="4" l="1"/>
  <c r="S6" i="4"/>
  <c r="W59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P47" i="4"/>
  <c r="Y47" i="4"/>
  <c r="Y48" i="4"/>
  <c r="P49" i="4"/>
  <c r="Y49" i="4"/>
  <c r="Y50" i="4"/>
  <c r="P51" i="4"/>
  <c r="Y51" i="4"/>
  <c r="Y52" i="4"/>
  <c r="P53" i="4"/>
  <c r="Y53" i="4"/>
  <c r="Y54" i="4"/>
  <c r="Y55" i="4"/>
  <c r="Y56" i="4"/>
  <c r="P57" i="4"/>
  <c r="Y57" i="4"/>
  <c r="P58" i="4"/>
  <c r="Y58" i="4"/>
  <c r="P59" i="4"/>
  <c r="Y59" i="4"/>
  <c r="Y60" i="4"/>
  <c r="Y61" i="4"/>
  <c r="Y62" i="4"/>
  <c r="Y63" i="4"/>
  <c r="Y64" i="4"/>
  <c r="Y68" i="4"/>
  <c r="Y70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O46" i="4"/>
  <c r="X46" i="4"/>
  <c r="X47" i="4"/>
  <c r="O48" i="4"/>
  <c r="X48" i="4"/>
  <c r="X49" i="4"/>
  <c r="O50" i="4"/>
  <c r="X50" i="4"/>
  <c r="X51" i="4"/>
  <c r="O52" i="4"/>
  <c r="X52" i="4"/>
  <c r="X53" i="4"/>
  <c r="X54" i="4"/>
  <c r="X55" i="4"/>
  <c r="X56" i="4"/>
  <c r="O57" i="4"/>
  <c r="X57" i="4"/>
  <c r="O58" i="4"/>
  <c r="X58" i="4"/>
  <c r="O59" i="4"/>
  <c r="X59" i="4"/>
  <c r="X60" i="4"/>
  <c r="X61" i="4"/>
  <c r="X62" i="4"/>
  <c r="X63" i="4"/>
  <c r="X64" i="4"/>
  <c r="X68" i="4"/>
  <c r="X70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N48" i="4"/>
  <c r="W48" i="4"/>
  <c r="N49" i="4"/>
  <c r="W49" i="4"/>
  <c r="W50" i="4"/>
  <c r="W51" i="4"/>
  <c r="N52" i="4"/>
  <c r="W52" i="4"/>
  <c r="N53" i="4"/>
  <c r="W53" i="4"/>
  <c r="W54" i="4"/>
  <c r="W55" i="4"/>
  <c r="W56" i="4"/>
  <c r="N57" i="4"/>
  <c r="W57" i="4"/>
  <c r="N58" i="4"/>
  <c r="W58" i="4"/>
  <c r="W60" i="4"/>
  <c r="W61" i="4"/>
  <c r="W62" i="4"/>
  <c r="W63" i="4"/>
  <c r="W64" i="4"/>
  <c r="W68" i="4"/>
  <c r="W70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M46" i="4"/>
  <c r="V46" i="4"/>
  <c r="M47" i="4"/>
  <c r="V47" i="4"/>
  <c r="V48" i="4"/>
  <c r="V49" i="4"/>
  <c r="M50" i="4"/>
  <c r="V50" i="4"/>
  <c r="M51" i="4"/>
  <c r="V51" i="4"/>
  <c r="V52" i="4"/>
  <c r="V53" i="4"/>
  <c r="V54" i="4"/>
  <c r="V55" i="4"/>
  <c r="V56" i="4"/>
  <c r="M57" i="4"/>
  <c r="V57" i="4"/>
  <c r="M58" i="4"/>
  <c r="V58" i="4"/>
  <c r="M59" i="4"/>
  <c r="V59" i="4"/>
  <c r="V60" i="4"/>
  <c r="V61" i="4"/>
  <c r="V62" i="4"/>
  <c r="V63" i="4"/>
  <c r="V64" i="4"/>
  <c r="V68" i="4"/>
  <c r="V70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L50" i="4"/>
  <c r="U50" i="4"/>
  <c r="L51" i="4"/>
  <c r="U51" i="4"/>
  <c r="L52" i="4"/>
  <c r="U52" i="4"/>
  <c r="L53" i="4"/>
  <c r="U53" i="4"/>
  <c r="U54" i="4"/>
  <c r="U55" i="4"/>
  <c r="U56" i="4"/>
  <c r="L57" i="4"/>
  <c r="U57" i="4"/>
  <c r="L58" i="4"/>
  <c r="U58" i="4"/>
  <c r="L59" i="4"/>
  <c r="U59" i="4"/>
  <c r="U60" i="4"/>
  <c r="U61" i="4"/>
  <c r="U62" i="4"/>
  <c r="U63" i="4"/>
  <c r="U64" i="4"/>
  <c r="U68" i="4"/>
  <c r="U70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K46" i="4"/>
  <c r="T46" i="4"/>
  <c r="K47" i="4"/>
  <c r="T47" i="4"/>
  <c r="K48" i="4"/>
  <c r="T48" i="4"/>
  <c r="K49" i="4"/>
  <c r="T49" i="4"/>
  <c r="T50" i="4"/>
  <c r="T51" i="4"/>
  <c r="T52" i="4"/>
  <c r="T53" i="4"/>
  <c r="T54" i="4"/>
  <c r="T55" i="4"/>
  <c r="T56" i="4"/>
  <c r="K57" i="4"/>
  <c r="T57" i="4"/>
  <c r="K58" i="4"/>
  <c r="T58" i="4"/>
  <c r="K59" i="4"/>
  <c r="T59" i="4"/>
  <c r="T60" i="4"/>
  <c r="T61" i="4"/>
  <c r="T62" i="4"/>
  <c r="T63" i="4"/>
  <c r="T64" i="4"/>
  <c r="T68" i="4"/>
  <c r="T70" i="4"/>
  <c r="J64" i="4"/>
  <c r="I64" i="4"/>
  <c r="H64" i="4"/>
  <c r="J63" i="4"/>
  <c r="I63" i="4"/>
  <c r="H63" i="4"/>
  <c r="J62" i="4"/>
  <c r="I62" i="4"/>
  <c r="H62" i="4"/>
  <c r="J61" i="4"/>
  <c r="I61" i="4"/>
  <c r="H61" i="4"/>
  <c r="J60" i="4"/>
  <c r="I60" i="4"/>
  <c r="H60" i="4"/>
  <c r="J59" i="4"/>
  <c r="I59" i="4"/>
  <c r="H59" i="4"/>
  <c r="J58" i="4"/>
  <c r="I58" i="4"/>
  <c r="H58" i="4"/>
  <c r="J57" i="4"/>
  <c r="I57" i="4"/>
  <c r="H57" i="4"/>
  <c r="J56" i="4"/>
  <c r="I56" i="4"/>
  <c r="H56" i="4"/>
  <c r="J55" i="4"/>
  <c r="I55" i="4"/>
  <c r="H55" i="4"/>
  <c r="J54" i="4"/>
  <c r="I54" i="4"/>
  <c r="H54" i="4"/>
  <c r="J53" i="4"/>
  <c r="I53" i="4"/>
  <c r="H53" i="4"/>
  <c r="J52" i="4"/>
  <c r="I52" i="4"/>
  <c r="H52" i="4"/>
  <c r="J51" i="4"/>
  <c r="I51" i="4"/>
  <c r="H51" i="4"/>
  <c r="J50" i="4"/>
  <c r="I50" i="4"/>
  <c r="H50" i="4"/>
  <c r="J49" i="4"/>
  <c r="I49" i="4"/>
  <c r="H49" i="4"/>
  <c r="J48" i="4"/>
  <c r="I48" i="4"/>
  <c r="H48" i="4"/>
  <c r="J47" i="4"/>
  <c r="I47" i="4"/>
  <c r="H47" i="4"/>
  <c r="J46" i="4"/>
  <c r="I46" i="4"/>
  <c r="H46" i="4"/>
  <c r="J45" i="4"/>
  <c r="I45" i="4"/>
  <c r="H45" i="4"/>
  <c r="J44" i="4"/>
  <c r="I44" i="4"/>
  <c r="H44" i="4"/>
  <c r="J43" i="4"/>
  <c r="I43" i="4"/>
  <c r="H43" i="4"/>
  <c r="J42" i="4"/>
  <c r="I42" i="4"/>
  <c r="H42" i="4"/>
  <c r="J41" i="4"/>
  <c r="I41" i="4"/>
  <c r="H41" i="4"/>
  <c r="J40" i="4"/>
  <c r="I40" i="4"/>
  <c r="H40" i="4"/>
  <c r="J39" i="4"/>
  <c r="I39" i="4"/>
  <c r="H39" i="4"/>
  <c r="J38" i="4"/>
  <c r="I38" i="4"/>
  <c r="H38" i="4"/>
  <c r="J37" i="4"/>
  <c r="I37" i="4"/>
  <c r="H37" i="4"/>
  <c r="J36" i="4"/>
  <c r="I36" i="4"/>
  <c r="H36" i="4"/>
  <c r="J35" i="4"/>
  <c r="I35" i="4"/>
  <c r="H35" i="4"/>
  <c r="J34" i="4"/>
  <c r="I34" i="4"/>
  <c r="H34" i="4"/>
  <c r="J33" i="4"/>
  <c r="I33" i="4"/>
  <c r="H33" i="4"/>
  <c r="J32" i="4"/>
  <c r="I32" i="4"/>
  <c r="H32" i="4"/>
  <c r="J31" i="4"/>
  <c r="I31" i="4"/>
  <c r="H31" i="4"/>
  <c r="J30" i="4"/>
  <c r="I30" i="4"/>
  <c r="H30" i="4"/>
  <c r="J29" i="4"/>
  <c r="I29" i="4"/>
  <c r="H29" i="4"/>
  <c r="J28" i="4"/>
  <c r="I28" i="4"/>
  <c r="H28" i="4"/>
  <c r="J27" i="4"/>
  <c r="I27" i="4"/>
  <c r="H27" i="4"/>
  <c r="J26" i="4"/>
  <c r="I26" i="4"/>
  <c r="H26" i="4"/>
  <c r="J25" i="4"/>
  <c r="I25" i="4"/>
  <c r="H25" i="4"/>
  <c r="J24" i="4"/>
  <c r="I24" i="4"/>
  <c r="H24" i="4"/>
  <c r="J23" i="4"/>
  <c r="I23" i="4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</calcChain>
</file>

<file path=xl/sharedStrings.xml><?xml version="1.0" encoding="utf-8"?>
<sst xmlns="http://schemas.openxmlformats.org/spreadsheetml/2006/main" count="146" uniqueCount="32">
  <si>
    <t>Community</t>
  </si>
  <si>
    <t>FG_r</t>
  </si>
  <si>
    <t>Sp_r</t>
  </si>
  <si>
    <t>FG1</t>
  </si>
  <si>
    <t>FG2</t>
  </si>
  <si>
    <t>FG3</t>
  </si>
  <si>
    <t>G1</t>
  </si>
  <si>
    <t>G2</t>
  </si>
  <si>
    <t>L1</t>
  </si>
  <si>
    <t>L2</t>
  </si>
  <si>
    <t>H1</t>
  </si>
  <si>
    <t>H2</t>
  </si>
  <si>
    <t>Low</t>
  </si>
  <si>
    <t>High</t>
  </si>
  <si>
    <t>PlotN</t>
  </si>
  <si>
    <t>Sp_r_cat</t>
  </si>
  <si>
    <t>Reg</t>
  </si>
  <si>
    <t>kg per hectare of seed for monoculture</t>
  </si>
  <si>
    <t>Nfert</t>
  </si>
  <si>
    <t>Insert your plot width (m):</t>
  </si>
  <si>
    <t>Insert your plot length (m):</t>
  </si>
  <si>
    <t>Species:</t>
  </si>
  <si>
    <t>Seed weight (grammes per plot area), these values will be calculated automatically:</t>
  </si>
  <si>
    <t>this value is given as an example only, edit as per your site</t>
  </si>
  <si>
    <r>
      <t>Plot Area (m</t>
    </r>
    <r>
      <rPr>
        <b/>
        <vertAlign val="superscript"/>
        <sz val="16"/>
        <rFont val="Calibri"/>
        <family val="2"/>
        <scheme val="minor"/>
      </rPr>
      <t>2</t>
    </r>
    <r>
      <rPr>
        <b/>
        <sz val="16"/>
        <rFont val="Calibri"/>
        <family val="2"/>
        <scheme val="minor"/>
      </rPr>
      <t>):</t>
    </r>
  </si>
  <si>
    <t>these values are given as an example only, edit as per your site</t>
  </si>
  <si>
    <t>TOTAL SEED PER SPECIES (g) REQUIRED:</t>
  </si>
  <si>
    <t>AMOUNT OF SEED (g) TO ORDER PER SPECIES*:</t>
  </si>
  <si>
    <t>(*We recommend ordering 20% more than required, just in case)</t>
  </si>
  <si>
    <t>INSERT YOUR SITE-SPECIFIC VALUES IN THE BLUE CELLS BELOW</t>
  </si>
  <si>
    <t>this value will be calculated automatically from the length and width you inserted above</t>
  </si>
  <si>
    <t>Plot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</si>
</sst>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vertAlign val="superscript"/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0" fillId="0" borderId="0" xfId="0" quotePrefix="1"/>
    <xf numFmtId="0" fontId="5" fillId="0" borderId="0" xfId="0" applyFont="1"/>
    <xf numFmtId="1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7" fillId="0" borderId="0" xfId="0" applyFont="1" applyFill="1" applyAlignment="1">
      <alignment horizontal="right"/>
    </xf>
    <xf numFmtId="2" fontId="7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left" indent="1"/>
    </xf>
    <xf numFmtId="0" fontId="5" fillId="0" borderId="0" xfId="0" applyFont="1" applyFill="1" applyBorder="1"/>
    <xf numFmtId="0" fontId="0" fillId="0" borderId="0" xfId="0" applyFill="1"/>
    <xf numFmtId="0" fontId="5" fillId="0" borderId="0" xfId="0" applyFont="1" applyFill="1" applyAlignment="1">
      <alignment horizontal="right"/>
    </xf>
    <xf numFmtId="0" fontId="6" fillId="8" borderId="0" xfId="0" applyFont="1" applyFill="1"/>
    <xf numFmtId="0" fontId="0" fillId="8" borderId="0" xfId="0" applyFill="1"/>
    <xf numFmtId="0" fontId="5" fillId="8" borderId="0" xfId="0" applyFont="1" applyFill="1"/>
    <xf numFmtId="0" fontId="1" fillId="0" borderId="0" xfId="0" applyFont="1" applyAlignment="1">
      <alignment horizontal="right"/>
    </xf>
    <xf numFmtId="0" fontId="0" fillId="0" borderId="2" xfId="0" applyBorder="1"/>
    <xf numFmtId="0" fontId="5" fillId="0" borderId="3" xfId="0" applyFont="1" applyBorder="1" applyAlignment="1">
      <alignment horizontal="right"/>
    </xf>
    <xf numFmtId="0" fontId="0" fillId="0" borderId="3" xfId="0" applyBorder="1"/>
    <xf numFmtId="1" fontId="5" fillId="0" borderId="3" xfId="0" applyNumberFormat="1" applyFont="1" applyBorder="1"/>
    <xf numFmtId="1" fontId="5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130629</xdr:colOff>
      <xdr:row>0</xdr:row>
      <xdr:rowOff>141513</xdr:rowOff>
    </xdr:from>
    <xdr:to>
      <xdr:col>13</xdr:col>
      <xdr:colOff>391886</xdr:colOff>
      <xdr:row>8</xdr:row>
      <xdr:rowOff>195942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5F370AE-77C5-416A-BE58-A5379B44A5AE}"/>
            </a:ext>
          </a:extLst>
        </xdr:cNvPr>
        <xdr:cNvSpPr txBox="1"/>
      </xdr:nvSpPr>
      <xdr:spPr>
        <a:xfrm>
          <a:off x="522515" y="141513"/>
          <a:ext cx="8882742" cy="2122715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E" sz="1600" b="1"/>
            <a:t>How to use this spreadsheet</a:t>
          </a:r>
        </a:p>
        <a:p>
          <a:r>
            <a:rPr lang="en-IE" sz="1600"/>
            <a:t>1. Insert your site-specific values</a:t>
          </a:r>
          <a:r>
            <a:rPr lang="en-IE" sz="1600" baseline="0"/>
            <a:t> in the blue cells to show the plot width and length, and your monoculture seeding rates. Examples are provided in this template, but they must be edited to your site.</a:t>
          </a:r>
        </a:p>
        <a:p>
          <a:r>
            <a:rPr lang="en-IE" sz="1600" baseline="0"/>
            <a:t>2. All other cells will be populated automatically, so, there is no need to edit any other cells. </a:t>
          </a:r>
        </a:p>
        <a:p>
          <a:r>
            <a:rPr lang="en-IE" sz="1600" baseline="0"/>
            <a:t>3. Scroll down to row 70 to see how much seed weight should be ordered for each species, to construct the core 52 plots.</a:t>
          </a:r>
        </a:p>
        <a:p>
          <a:r>
            <a:rPr lang="en-IE" sz="1600" baseline="0"/>
            <a:t>4. These calculations are for plotN 1 to 52 only, if you intend on doing the high diversity species mixture (PlotN 53 to 57), please order additional seed as required for these plots. </a:t>
          </a:r>
        </a:p>
        <a:p>
          <a:endParaRPr lang="en-IE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72"/>
  <sheetViews>
    <sheetView tabSelected="1" zoomScale="70" zoomScaleNormal="70" workbookViewId="0">
      <pane ySplit="9" topLeftCell="A10" activePane="bottomLeft" state="frozen"/>
      <selection pane="bottomLeft"/>
    </sheetView>
  </sheetViews>
  <sheetFormatPr defaultRowHeight="14.4" x14ac:dyDescent="0.3"/>
  <cols>
    <col min="1" max="1" width="5.77734375" customWidth="1"/>
    <col min="2" max="2" width="13.5546875" customWidth="1"/>
    <col min="3" max="3" width="14.44140625" customWidth="1"/>
    <col min="4" max="4" width="11.88671875" customWidth="1"/>
    <col min="5" max="5" width="12.5546875" customWidth="1"/>
    <col min="7" max="7" width="11.109375" customWidth="1"/>
    <col min="17" max="17" width="5.77734375" customWidth="1"/>
    <col min="18" max="18" width="37.21875" customWidth="1"/>
  </cols>
  <sheetData>
    <row r="1" spans="2:26" ht="23.4" x14ac:dyDescent="0.45">
      <c r="R1" s="33" t="s">
        <v>29</v>
      </c>
      <c r="S1" s="34"/>
      <c r="T1" s="34"/>
      <c r="U1" s="34"/>
      <c r="V1" s="34"/>
      <c r="W1" s="34"/>
      <c r="X1" s="34"/>
    </row>
    <row r="3" spans="2:26" ht="21" x14ac:dyDescent="0.4">
      <c r="R3" s="16" t="s">
        <v>19</v>
      </c>
      <c r="S3" s="35">
        <v>3</v>
      </c>
      <c r="T3" s="29" t="s">
        <v>23</v>
      </c>
    </row>
    <row r="4" spans="2:26" ht="21" x14ac:dyDescent="0.4">
      <c r="R4" s="16" t="s">
        <v>20</v>
      </c>
      <c r="S4" s="35">
        <v>7</v>
      </c>
      <c r="T4" s="29" t="s">
        <v>23</v>
      </c>
    </row>
    <row r="6" spans="2:26" ht="23.4" x14ac:dyDescent="0.4">
      <c r="R6" s="25" t="s">
        <v>24</v>
      </c>
      <c r="S6" s="30">
        <f>S3*S4</f>
        <v>21</v>
      </c>
      <c r="T6" s="29" t="s">
        <v>30</v>
      </c>
      <c r="V6" s="15"/>
    </row>
    <row r="7" spans="2:26" ht="21" x14ac:dyDescent="0.4">
      <c r="R7" s="25"/>
      <c r="S7" s="30"/>
      <c r="T7" s="31"/>
      <c r="V7" s="15"/>
    </row>
    <row r="8" spans="2:26" ht="21" x14ac:dyDescent="0.4">
      <c r="R8" s="25" t="s">
        <v>21</v>
      </c>
      <c r="S8" s="31"/>
      <c r="T8" s="32" t="s">
        <v>6</v>
      </c>
      <c r="U8" s="27" t="s">
        <v>7</v>
      </c>
      <c r="V8" s="27" t="s">
        <v>8</v>
      </c>
      <c r="W8" s="27" t="s">
        <v>9</v>
      </c>
      <c r="X8" s="27" t="s">
        <v>10</v>
      </c>
      <c r="Y8" s="27" t="s">
        <v>11</v>
      </c>
    </row>
    <row r="9" spans="2:26" ht="21" x14ac:dyDescent="0.4">
      <c r="R9" s="26" t="s">
        <v>17</v>
      </c>
      <c r="T9" s="35">
        <v>28</v>
      </c>
      <c r="U9" s="35">
        <v>12</v>
      </c>
      <c r="V9" s="35">
        <v>15</v>
      </c>
      <c r="W9" s="35">
        <v>12</v>
      </c>
      <c r="X9" s="35">
        <v>8</v>
      </c>
      <c r="Y9" s="35">
        <v>10</v>
      </c>
      <c r="Z9" s="29" t="s">
        <v>25</v>
      </c>
    </row>
    <row r="10" spans="2:26" s="10" customFormat="1" x14ac:dyDescent="0.3">
      <c r="O10"/>
      <c r="P10"/>
      <c r="Q10"/>
      <c r="R10"/>
      <c r="T10"/>
      <c r="U10"/>
    </row>
    <row r="11" spans="2:26" s="10" customFormat="1" ht="18" x14ac:dyDescent="0.35">
      <c r="O11"/>
      <c r="P11"/>
      <c r="Q11"/>
      <c r="R11"/>
      <c r="S11" s="24" t="s">
        <v>22</v>
      </c>
      <c r="U11"/>
    </row>
    <row r="12" spans="2:26" ht="23.4" x14ac:dyDescent="0.45">
      <c r="B12" s="18" t="s">
        <v>31</v>
      </c>
      <c r="C12" s="19" t="s">
        <v>0</v>
      </c>
      <c r="D12" s="20" t="s">
        <v>18</v>
      </c>
      <c r="E12" s="21" t="s">
        <v>1</v>
      </c>
      <c r="F12" s="21" t="s">
        <v>2</v>
      </c>
      <c r="G12" s="21" t="s">
        <v>15</v>
      </c>
      <c r="H12" s="22" t="s">
        <v>3</v>
      </c>
      <c r="I12" s="22" t="s">
        <v>4</v>
      </c>
      <c r="J12" s="22" t="s">
        <v>5</v>
      </c>
      <c r="K12" s="23" t="s">
        <v>6</v>
      </c>
      <c r="L12" s="23" t="s">
        <v>7</v>
      </c>
      <c r="M12" s="23" t="s">
        <v>8</v>
      </c>
      <c r="N12" s="23" t="s">
        <v>9</v>
      </c>
      <c r="O12" s="23" t="s">
        <v>10</v>
      </c>
      <c r="P12" s="23" t="s">
        <v>11</v>
      </c>
      <c r="S12" s="28" t="s">
        <v>14</v>
      </c>
      <c r="T12" s="27" t="s">
        <v>6</v>
      </c>
      <c r="U12" s="27" t="s">
        <v>7</v>
      </c>
      <c r="V12" s="27" t="s">
        <v>8</v>
      </c>
      <c r="W12" s="27" t="s">
        <v>9</v>
      </c>
      <c r="X12" s="27" t="s">
        <v>10</v>
      </c>
      <c r="Y12" s="27" t="s">
        <v>11</v>
      </c>
    </row>
    <row r="13" spans="2:26" ht="18" x14ac:dyDescent="0.35">
      <c r="B13" s="11">
        <v>1</v>
      </c>
      <c r="C13" s="1">
        <v>1</v>
      </c>
      <c r="D13" s="12" t="s">
        <v>12</v>
      </c>
      <c r="E13" s="2">
        <v>1</v>
      </c>
      <c r="F13" s="3">
        <v>1</v>
      </c>
      <c r="G13" s="14" t="s">
        <v>16</v>
      </c>
      <c r="H13" s="4">
        <f t="shared" ref="H13:H59" si="0">SUM(K13:L13)</f>
        <v>1</v>
      </c>
      <c r="I13" s="4">
        <f t="shared" ref="I13:I59" si="1">SUM(M13:N13)</f>
        <v>0</v>
      </c>
      <c r="J13" s="4">
        <f t="shared" ref="J13:J59" si="2">SUM(O13:P13)</f>
        <v>0</v>
      </c>
      <c r="K13" s="5">
        <v>1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S13" s="11">
        <v>1</v>
      </c>
      <c r="T13">
        <f t="shared" ref="T13:T44" si="3">K13*$T$9/10*$S$6</f>
        <v>58.8</v>
      </c>
      <c r="U13">
        <f t="shared" ref="U13:U44" si="4">L13*$U$9/10*$S$6</f>
        <v>0</v>
      </c>
      <c r="V13">
        <f t="shared" ref="V13:V44" si="5">M13*$V$9/10*$S$6</f>
        <v>0</v>
      </c>
      <c r="W13">
        <f t="shared" ref="W13:W44" si="6">N13*$W$9/10*$S$6</f>
        <v>0</v>
      </c>
      <c r="X13">
        <f t="shared" ref="X13:X44" si="7">O13*$X$9/10*$S$6</f>
        <v>0</v>
      </c>
      <c r="Y13">
        <f t="shared" ref="Y13:Y44" si="8">P13*$Y$9/10*$S$6</f>
        <v>0</v>
      </c>
    </row>
    <row r="14" spans="2:26" ht="18" x14ac:dyDescent="0.35">
      <c r="B14" s="11">
        <v>2</v>
      </c>
      <c r="C14" s="1">
        <v>1</v>
      </c>
      <c r="D14" s="12" t="s">
        <v>12</v>
      </c>
      <c r="E14" s="2">
        <v>1</v>
      </c>
      <c r="F14" s="3">
        <v>1</v>
      </c>
      <c r="G14" s="14" t="s">
        <v>16</v>
      </c>
      <c r="H14" s="4">
        <f>SUM(K14:P14)</f>
        <v>1</v>
      </c>
      <c r="I14" s="4">
        <f t="shared" si="1"/>
        <v>0</v>
      </c>
      <c r="J14" s="4">
        <f>SUM(O14:P14)</f>
        <v>0</v>
      </c>
      <c r="K14" s="5">
        <v>1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S14" s="11">
        <v>2</v>
      </c>
      <c r="T14">
        <f t="shared" si="3"/>
        <v>58.8</v>
      </c>
      <c r="U14">
        <f t="shared" si="4"/>
        <v>0</v>
      </c>
      <c r="V14">
        <f t="shared" si="5"/>
        <v>0</v>
      </c>
      <c r="W14">
        <f t="shared" si="6"/>
        <v>0</v>
      </c>
      <c r="X14">
        <f t="shared" si="7"/>
        <v>0</v>
      </c>
      <c r="Y14">
        <f t="shared" si="8"/>
        <v>0</v>
      </c>
    </row>
    <row r="15" spans="2:26" ht="18" x14ac:dyDescent="0.35">
      <c r="B15" s="11">
        <v>3</v>
      </c>
      <c r="C15" s="1">
        <v>1</v>
      </c>
      <c r="D15" s="12" t="s">
        <v>12</v>
      </c>
      <c r="E15" s="2">
        <v>1</v>
      </c>
      <c r="F15" s="3">
        <v>1</v>
      </c>
      <c r="G15" s="14" t="s">
        <v>16</v>
      </c>
      <c r="H15" s="4">
        <f t="shared" ref="H15" si="9">SUM(K15:L15)</f>
        <v>1</v>
      </c>
      <c r="I15" s="4">
        <f t="shared" si="1"/>
        <v>0</v>
      </c>
      <c r="J15" s="4">
        <f t="shared" ref="J15" si="10">SUM(O15:P15)</f>
        <v>0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S15" s="11">
        <v>3</v>
      </c>
      <c r="T15">
        <f t="shared" si="3"/>
        <v>58.8</v>
      </c>
      <c r="U15">
        <f t="shared" si="4"/>
        <v>0</v>
      </c>
      <c r="V15">
        <f t="shared" si="5"/>
        <v>0</v>
      </c>
      <c r="W15">
        <f t="shared" si="6"/>
        <v>0</v>
      </c>
      <c r="X15">
        <f t="shared" si="7"/>
        <v>0</v>
      </c>
      <c r="Y15">
        <f t="shared" si="8"/>
        <v>0</v>
      </c>
    </row>
    <row r="16" spans="2:26" ht="18" x14ac:dyDescent="0.35">
      <c r="B16" s="11">
        <v>4</v>
      </c>
      <c r="C16" s="1">
        <v>2</v>
      </c>
      <c r="D16" s="12" t="s">
        <v>12</v>
      </c>
      <c r="E16" s="2">
        <v>1</v>
      </c>
      <c r="F16" s="3">
        <v>1</v>
      </c>
      <c r="G16" s="14" t="s">
        <v>16</v>
      </c>
      <c r="H16" s="4">
        <f t="shared" si="0"/>
        <v>1</v>
      </c>
      <c r="I16" s="4">
        <f t="shared" si="1"/>
        <v>0</v>
      </c>
      <c r="J16" s="4">
        <f t="shared" si="2"/>
        <v>0</v>
      </c>
      <c r="K16" s="5">
        <v>0</v>
      </c>
      <c r="L16" s="5">
        <v>1</v>
      </c>
      <c r="M16" s="5">
        <v>0</v>
      </c>
      <c r="N16" s="5">
        <v>0</v>
      </c>
      <c r="O16" s="5">
        <v>0</v>
      </c>
      <c r="P16" s="5">
        <v>0</v>
      </c>
      <c r="S16" s="11">
        <v>4</v>
      </c>
      <c r="T16">
        <f t="shared" si="3"/>
        <v>0</v>
      </c>
      <c r="U16">
        <f t="shared" si="4"/>
        <v>25.2</v>
      </c>
      <c r="V16">
        <f t="shared" si="5"/>
        <v>0</v>
      </c>
      <c r="W16">
        <f t="shared" si="6"/>
        <v>0</v>
      </c>
      <c r="X16">
        <f t="shared" si="7"/>
        <v>0</v>
      </c>
      <c r="Y16">
        <f t="shared" si="8"/>
        <v>0</v>
      </c>
    </row>
    <row r="17" spans="1:25" ht="18" x14ac:dyDescent="0.35">
      <c r="B17" s="11">
        <v>5</v>
      </c>
      <c r="C17" s="1">
        <v>2</v>
      </c>
      <c r="D17" s="12" t="s">
        <v>12</v>
      </c>
      <c r="E17" s="2">
        <v>1</v>
      </c>
      <c r="F17" s="3">
        <v>1</v>
      </c>
      <c r="G17" s="14" t="s">
        <v>16</v>
      </c>
      <c r="H17" s="4">
        <f t="shared" si="0"/>
        <v>1</v>
      </c>
      <c r="I17" s="4">
        <f t="shared" si="1"/>
        <v>0</v>
      </c>
      <c r="J17" s="4">
        <f t="shared" si="2"/>
        <v>0</v>
      </c>
      <c r="K17" s="5">
        <v>0</v>
      </c>
      <c r="L17" s="5">
        <v>1</v>
      </c>
      <c r="M17" s="5">
        <v>0</v>
      </c>
      <c r="N17" s="5">
        <v>0</v>
      </c>
      <c r="O17" s="5">
        <v>0</v>
      </c>
      <c r="P17" s="5">
        <v>0</v>
      </c>
      <c r="S17" s="11">
        <v>5</v>
      </c>
      <c r="T17">
        <f t="shared" si="3"/>
        <v>0</v>
      </c>
      <c r="U17">
        <f t="shared" si="4"/>
        <v>25.2</v>
      </c>
      <c r="V17">
        <f t="shared" si="5"/>
        <v>0</v>
      </c>
      <c r="W17">
        <f t="shared" si="6"/>
        <v>0</v>
      </c>
      <c r="X17">
        <f t="shared" si="7"/>
        <v>0</v>
      </c>
      <c r="Y17">
        <f t="shared" si="8"/>
        <v>0</v>
      </c>
    </row>
    <row r="18" spans="1:25" ht="18" x14ac:dyDescent="0.35">
      <c r="B18" s="11">
        <v>6</v>
      </c>
      <c r="C18" s="1">
        <v>2</v>
      </c>
      <c r="D18" s="12" t="s">
        <v>12</v>
      </c>
      <c r="E18" s="2">
        <v>1</v>
      </c>
      <c r="F18" s="3">
        <v>1</v>
      </c>
      <c r="G18" s="14" t="s">
        <v>16</v>
      </c>
      <c r="H18" s="4">
        <f t="shared" si="0"/>
        <v>1</v>
      </c>
      <c r="I18" s="4">
        <f t="shared" si="1"/>
        <v>0</v>
      </c>
      <c r="J18" s="4">
        <f t="shared" si="2"/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S18" s="11">
        <v>6</v>
      </c>
      <c r="T18">
        <f t="shared" si="3"/>
        <v>0</v>
      </c>
      <c r="U18">
        <f t="shared" si="4"/>
        <v>25.2</v>
      </c>
      <c r="V18">
        <f t="shared" si="5"/>
        <v>0</v>
      </c>
      <c r="W18">
        <f t="shared" si="6"/>
        <v>0</v>
      </c>
      <c r="X18">
        <f t="shared" si="7"/>
        <v>0</v>
      </c>
      <c r="Y18">
        <f t="shared" si="8"/>
        <v>0</v>
      </c>
    </row>
    <row r="19" spans="1:25" ht="18" x14ac:dyDescent="0.35">
      <c r="B19" s="11">
        <v>7</v>
      </c>
      <c r="C19" s="1">
        <v>3</v>
      </c>
      <c r="D19" s="12" t="s">
        <v>12</v>
      </c>
      <c r="E19" s="2">
        <v>1</v>
      </c>
      <c r="F19" s="3">
        <v>1</v>
      </c>
      <c r="G19" s="14" t="s">
        <v>16</v>
      </c>
      <c r="H19" s="4">
        <f t="shared" si="0"/>
        <v>0</v>
      </c>
      <c r="I19" s="4">
        <f t="shared" si="1"/>
        <v>1</v>
      </c>
      <c r="J19" s="4">
        <f t="shared" si="2"/>
        <v>0</v>
      </c>
      <c r="K19" s="5">
        <v>0</v>
      </c>
      <c r="L19" s="5">
        <v>0</v>
      </c>
      <c r="M19" s="5">
        <v>1</v>
      </c>
      <c r="N19" s="5">
        <v>0</v>
      </c>
      <c r="O19" s="5">
        <v>0</v>
      </c>
      <c r="P19" s="5">
        <v>0</v>
      </c>
      <c r="S19" s="11">
        <v>7</v>
      </c>
      <c r="T19">
        <f t="shared" si="3"/>
        <v>0</v>
      </c>
      <c r="U19">
        <f t="shared" si="4"/>
        <v>0</v>
      </c>
      <c r="V19">
        <f t="shared" si="5"/>
        <v>31.5</v>
      </c>
      <c r="W19">
        <f t="shared" si="6"/>
        <v>0</v>
      </c>
      <c r="X19">
        <f t="shared" si="7"/>
        <v>0</v>
      </c>
      <c r="Y19">
        <f t="shared" si="8"/>
        <v>0</v>
      </c>
    </row>
    <row r="20" spans="1:25" ht="18" x14ac:dyDescent="0.35">
      <c r="B20" s="11">
        <v>8</v>
      </c>
      <c r="C20" s="1">
        <v>3</v>
      </c>
      <c r="D20" s="12" t="s">
        <v>12</v>
      </c>
      <c r="E20" s="2">
        <v>1</v>
      </c>
      <c r="F20" s="3">
        <v>1</v>
      </c>
      <c r="G20" s="14" t="s">
        <v>16</v>
      </c>
      <c r="H20" s="4">
        <f t="shared" si="0"/>
        <v>0</v>
      </c>
      <c r="I20" s="4">
        <f t="shared" si="1"/>
        <v>1</v>
      </c>
      <c r="J20" s="4">
        <f t="shared" si="2"/>
        <v>0</v>
      </c>
      <c r="K20" s="5">
        <v>0</v>
      </c>
      <c r="L20" s="5">
        <v>0</v>
      </c>
      <c r="M20" s="5">
        <v>1</v>
      </c>
      <c r="N20" s="5">
        <v>0</v>
      </c>
      <c r="O20" s="5">
        <v>0</v>
      </c>
      <c r="P20" s="5">
        <v>0</v>
      </c>
      <c r="S20" s="11">
        <v>8</v>
      </c>
      <c r="T20">
        <f t="shared" si="3"/>
        <v>0</v>
      </c>
      <c r="U20">
        <f t="shared" si="4"/>
        <v>0</v>
      </c>
      <c r="V20">
        <f t="shared" si="5"/>
        <v>31.5</v>
      </c>
      <c r="W20">
        <f t="shared" si="6"/>
        <v>0</v>
      </c>
      <c r="X20">
        <f t="shared" si="7"/>
        <v>0</v>
      </c>
      <c r="Y20">
        <f t="shared" si="8"/>
        <v>0</v>
      </c>
    </row>
    <row r="21" spans="1:25" ht="18" x14ac:dyDescent="0.35">
      <c r="B21" s="11">
        <v>9</v>
      </c>
      <c r="C21" s="1">
        <v>3</v>
      </c>
      <c r="D21" s="12" t="s">
        <v>12</v>
      </c>
      <c r="E21" s="2">
        <v>1</v>
      </c>
      <c r="F21" s="3">
        <v>1</v>
      </c>
      <c r="G21" s="14" t="s">
        <v>16</v>
      </c>
      <c r="H21" s="4">
        <f t="shared" si="0"/>
        <v>0</v>
      </c>
      <c r="I21" s="4">
        <f t="shared" si="1"/>
        <v>1</v>
      </c>
      <c r="J21" s="4">
        <f t="shared" si="2"/>
        <v>0</v>
      </c>
      <c r="K21" s="5">
        <v>0</v>
      </c>
      <c r="L21" s="5">
        <v>0</v>
      </c>
      <c r="M21" s="5">
        <v>1</v>
      </c>
      <c r="N21" s="5">
        <v>0</v>
      </c>
      <c r="O21" s="5">
        <v>0</v>
      </c>
      <c r="P21" s="5">
        <v>0</v>
      </c>
      <c r="S21" s="11">
        <v>9</v>
      </c>
      <c r="T21">
        <f t="shared" si="3"/>
        <v>0</v>
      </c>
      <c r="U21">
        <f t="shared" si="4"/>
        <v>0</v>
      </c>
      <c r="V21">
        <f t="shared" si="5"/>
        <v>31.5</v>
      </c>
      <c r="W21">
        <f t="shared" si="6"/>
        <v>0</v>
      </c>
      <c r="X21">
        <f t="shared" si="7"/>
        <v>0</v>
      </c>
      <c r="Y21">
        <f t="shared" si="8"/>
        <v>0</v>
      </c>
    </row>
    <row r="22" spans="1:25" ht="18" x14ac:dyDescent="0.35">
      <c r="B22" s="11">
        <v>10</v>
      </c>
      <c r="C22" s="1">
        <v>4</v>
      </c>
      <c r="D22" s="12" t="s">
        <v>12</v>
      </c>
      <c r="E22" s="2">
        <v>1</v>
      </c>
      <c r="F22" s="3">
        <v>1</v>
      </c>
      <c r="G22" s="14" t="s">
        <v>16</v>
      </c>
      <c r="H22" s="4">
        <f t="shared" si="0"/>
        <v>0</v>
      </c>
      <c r="I22" s="4">
        <f t="shared" si="1"/>
        <v>1</v>
      </c>
      <c r="J22" s="4">
        <f t="shared" si="2"/>
        <v>0</v>
      </c>
      <c r="K22" s="5">
        <v>0</v>
      </c>
      <c r="L22" s="5">
        <v>0</v>
      </c>
      <c r="M22" s="5">
        <v>0</v>
      </c>
      <c r="N22" s="5">
        <v>1</v>
      </c>
      <c r="O22" s="5">
        <v>0</v>
      </c>
      <c r="P22" s="5">
        <v>0</v>
      </c>
      <c r="S22" s="11">
        <v>10</v>
      </c>
      <c r="T22">
        <f t="shared" si="3"/>
        <v>0</v>
      </c>
      <c r="U22">
        <f t="shared" si="4"/>
        <v>0</v>
      </c>
      <c r="V22">
        <f t="shared" si="5"/>
        <v>0</v>
      </c>
      <c r="W22">
        <f t="shared" si="6"/>
        <v>25.2</v>
      </c>
      <c r="X22">
        <f t="shared" si="7"/>
        <v>0</v>
      </c>
      <c r="Y22">
        <f t="shared" si="8"/>
        <v>0</v>
      </c>
    </row>
    <row r="23" spans="1:25" ht="18" x14ac:dyDescent="0.35">
      <c r="B23" s="11">
        <v>11</v>
      </c>
      <c r="C23" s="1">
        <v>4</v>
      </c>
      <c r="D23" s="12" t="s">
        <v>12</v>
      </c>
      <c r="E23" s="2">
        <v>1</v>
      </c>
      <c r="F23" s="3">
        <v>1</v>
      </c>
      <c r="G23" s="14" t="s">
        <v>16</v>
      </c>
      <c r="H23" s="4">
        <f t="shared" si="0"/>
        <v>0</v>
      </c>
      <c r="I23" s="4">
        <f t="shared" si="1"/>
        <v>1</v>
      </c>
      <c r="J23" s="4">
        <f t="shared" si="2"/>
        <v>0</v>
      </c>
      <c r="K23" s="5">
        <v>0</v>
      </c>
      <c r="L23" s="5">
        <v>0</v>
      </c>
      <c r="M23" s="5">
        <v>0</v>
      </c>
      <c r="N23" s="5">
        <v>1</v>
      </c>
      <c r="O23" s="5">
        <v>0</v>
      </c>
      <c r="P23" s="5">
        <v>0</v>
      </c>
      <c r="S23" s="11">
        <v>11</v>
      </c>
      <c r="T23">
        <f t="shared" si="3"/>
        <v>0</v>
      </c>
      <c r="U23">
        <f t="shared" si="4"/>
        <v>0</v>
      </c>
      <c r="V23">
        <f t="shared" si="5"/>
        <v>0</v>
      </c>
      <c r="W23">
        <f t="shared" si="6"/>
        <v>25.2</v>
      </c>
      <c r="X23">
        <f t="shared" si="7"/>
        <v>0</v>
      </c>
      <c r="Y23">
        <f t="shared" si="8"/>
        <v>0</v>
      </c>
    </row>
    <row r="24" spans="1:25" ht="18" x14ac:dyDescent="0.35">
      <c r="B24" s="11">
        <v>12</v>
      </c>
      <c r="C24" s="1">
        <v>4</v>
      </c>
      <c r="D24" s="12" t="s">
        <v>12</v>
      </c>
      <c r="E24" s="2">
        <v>1</v>
      </c>
      <c r="F24" s="3">
        <v>1</v>
      </c>
      <c r="G24" s="14" t="s">
        <v>16</v>
      </c>
      <c r="H24" s="4">
        <f t="shared" si="0"/>
        <v>0</v>
      </c>
      <c r="I24" s="4">
        <f t="shared" si="1"/>
        <v>1</v>
      </c>
      <c r="J24" s="4">
        <f t="shared" si="2"/>
        <v>0</v>
      </c>
      <c r="K24" s="5">
        <v>0</v>
      </c>
      <c r="L24" s="5">
        <v>0</v>
      </c>
      <c r="M24" s="5">
        <v>0</v>
      </c>
      <c r="N24" s="5">
        <v>1</v>
      </c>
      <c r="O24" s="5">
        <v>0</v>
      </c>
      <c r="P24" s="5">
        <v>0</v>
      </c>
      <c r="S24" s="11">
        <v>12</v>
      </c>
      <c r="T24">
        <f t="shared" si="3"/>
        <v>0</v>
      </c>
      <c r="U24">
        <f t="shared" si="4"/>
        <v>0</v>
      </c>
      <c r="V24">
        <f t="shared" si="5"/>
        <v>0</v>
      </c>
      <c r="W24">
        <f t="shared" si="6"/>
        <v>25.2</v>
      </c>
      <c r="X24">
        <f t="shared" si="7"/>
        <v>0</v>
      </c>
      <c r="Y24">
        <f t="shared" si="8"/>
        <v>0</v>
      </c>
    </row>
    <row r="25" spans="1:25" ht="18" x14ac:dyDescent="0.35">
      <c r="B25" s="11">
        <v>13</v>
      </c>
      <c r="C25" s="1">
        <v>5</v>
      </c>
      <c r="D25" s="12" t="s">
        <v>12</v>
      </c>
      <c r="E25" s="2">
        <v>1</v>
      </c>
      <c r="F25" s="3">
        <v>1</v>
      </c>
      <c r="G25" s="14" t="s">
        <v>16</v>
      </c>
      <c r="H25" s="4">
        <f t="shared" si="0"/>
        <v>0</v>
      </c>
      <c r="I25" s="4">
        <f t="shared" si="1"/>
        <v>0</v>
      </c>
      <c r="J25" s="4">
        <f t="shared" si="2"/>
        <v>1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v>0</v>
      </c>
      <c r="S25" s="11">
        <v>13</v>
      </c>
      <c r="T25">
        <f t="shared" si="3"/>
        <v>0</v>
      </c>
      <c r="U25">
        <f t="shared" si="4"/>
        <v>0</v>
      </c>
      <c r="V25">
        <f t="shared" si="5"/>
        <v>0</v>
      </c>
      <c r="W25">
        <f t="shared" si="6"/>
        <v>0</v>
      </c>
      <c r="X25">
        <f t="shared" si="7"/>
        <v>16.8</v>
      </c>
      <c r="Y25">
        <f t="shared" si="8"/>
        <v>0</v>
      </c>
    </row>
    <row r="26" spans="1:25" ht="18" x14ac:dyDescent="0.35">
      <c r="B26" s="11">
        <v>14</v>
      </c>
      <c r="C26" s="1">
        <v>5</v>
      </c>
      <c r="D26" s="12" t="s">
        <v>12</v>
      </c>
      <c r="E26" s="2">
        <v>1</v>
      </c>
      <c r="F26" s="3">
        <v>1</v>
      </c>
      <c r="G26" s="14" t="s">
        <v>16</v>
      </c>
      <c r="H26" s="4">
        <f t="shared" si="0"/>
        <v>0</v>
      </c>
      <c r="I26" s="4">
        <f t="shared" si="1"/>
        <v>0</v>
      </c>
      <c r="J26" s="4">
        <f t="shared" si="2"/>
        <v>1</v>
      </c>
      <c r="K26" s="5">
        <v>0</v>
      </c>
      <c r="L26" s="5">
        <v>0</v>
      </c>
      <c r="M26" s="5">
        <v>0</v>
      </c>
      <c r="N26" s="5">
        <v>0</v>
      </c>
      <c r="O26" s="5">
        <v>1</v>
      </c>
      <c r="P26" s="5">
        <v>0</v>
      </c>
      <c r="S26" s="11">
        <v>14</v>
      </c>
      <c r="T26">
        <f t="shared" si="3"/>
        <v>0</v>
      </c>
      <c r="U26">
        <f t="shared" si="4"/>
        <v>0</v>
      </c>
      <c r="V26">
        <f t="shared" si="5"/>
        <v>0</v>
      </c>
      <c r="W26">
        <f t="shared" si="6"/>
        <v>0</v>
      </c>
      <c r="X26">
        <f t="shared" si="7"/>
        <v>16.8</v>
      </c>
      <c r="Y26">
        <f t="shared" si="8"/>
        <v>0</v>
      </c>
    </row>
    <row r="27" spans="1:25" ht="18" x14ac:dyDescent="0.35">
      <c r="B27" s="11">
        <v>15</v>
      </c>
      <c r="C27" s="1">
        <v>5</v>
      </c>
      <c r="D27" s="12" t="s">
        <v>12</v>
      </c>
      <c r="E27" s="2">
        <v>1</v>
      </c>
      <c r="F27" s="3">
        <v>1</v>
      </c>
      <c r="G27" s="14" t="s">
        <v>16</v>
      </c>
      <c r="H27" s="4">
        <f t="shared" si="0"/>
        <v>0</v>
      </c>
      <c r="I27" s="4">
        <f t="shared" si="1"/>
        <v>0</v>
      </c>
      <c r="J27" s="4">
        <f t="shared" si="2"/>
        <v>1</v>
      </c>
      <c r="K27" s="5">
        <v>0</v>
      </c>
      <c r="L27" s="5">
        <v>0</v>
      </c>
      <c r="M27" s="5">
        <v>0</v>
      </c>
      <c r="N27" s="5">
        <v>0</v>
      </c>
      <c r="O27" s="5">
        <v>1</v>
      </c>
      <c r="P27" s="5">
        <v>0</v>
      </c>
      <c r="S27" s="11">
        <v>15</v>
      </c>
      <c r="T27">
        <f t="shared" si="3"/>
        <v>0</v>
      </c>
      <c r="U27">
        <f t="shared" si="4"/>
        <v>0</v>
      </c>
      <c r="V27">
        <f t="shared" si="5"/>
        <v>0</v>
      </c>
      <c r="W27">
        <f t="shared" si="6"/>
        <v>0</v>
      </c>
      <c r="X27">
        <f t="shared" si="7"/>
        <v>16.8</v>
      </c>
      <c r="Y27">
        <f t="shared" si="8"/>
        <v>0</v>
      </c>
    </row>
    <row r="28" spans="1:25" ht="18" x14ac:dyDescent="0.35">
      <c r="B28" s="11">
        <v>16</v>
      </c>
      <c r="C28" s="1">
        <v>6</v>
      </c>
      <c r="D28" s="12" t="s">
        <v>12</v>
      </c>
      <c r="E28" s="2">
        <v>1</v>
      </c>
      <c r="F28" s="3">
        <v>1</v>
      </c>
      <c r="G28" s="14" t="s">
        <v>16</v>
      </c>
      <c r="H28" s="4">
        <f t="shared" si="0"/>
        <v>0</v>
      </c>
      <c r="I28" s="4">
        <f t="shared" si="1"/>
        <v>0</v>
      </c>
      <c r="J28" s="4">
        <f t="shared" si="2"/>
        <v>1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1</v>
      </c>
      <c r="S28" s="11">
        <v>16</v>
      </c>
      <c r="T28">
        <f t="shared" si="3"/>
        <v>0</v>
      </c>
      <c r="U28">
        <f t="shared" si="4"/>
        <v>0</v>
      </c>
      <c r="V28">
        <f t="shared" si="5"/>
        <v>0</v>
      </c>
      <c r="W28">
        <f t="shared" si="6"/>
        <v>0</v>
      </c>
      <c r="X28">
        <f t="shared" si="7"/>
        <v>0</v>
      </c>
      <c r="Y28">
        <f t="shared" si="8"/>
        <v>21</v>
      </c>
    </row>
    <row r="29" spans="1:25" ht="18" x14ac:dyDescent="0.35">
      <c r="B29" s="11">
        <v>17</v>
      </c>
      <c r="C29" s="1">
        <v>6</v>
      </c>
      <c r="D29" s="12" t="s">
        <v>12</v>
      </c>
      <c r="E29" s="2">
        <v>1</v>
      </c>
      <c r="F29" s="3">
        <v>1</v>
      </c>
      <c r="G29" s="14" t="s">
        <v>16</v>
      </c>
      <c r="H29" s="4">
        <f t="shared" si="0"/>
        <v>0</v>
      </c>
      <c r="I29" s="4">
        <f t="shared" si="1"/>
        <v>0</v>
      </c>
      <c r="J29" s="4">
        <f t="shared" si="2"/>
        <v>1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1</v>
      </c>
      <c r="Q29" s="10"/>
      <c r="R29" s="10"/>
      <c r="S29" s="11">
        <v>17</v>
      </c>
      <c r="T29">
        <f t="shared" si="3"/>
        <v>0</v>
      </c>
      <c r="U29">
        <f t="shared" si="4"/>
        <v>0</v>
      </c>
      <c r="V29">
        <f t="shared" si="5"/>
        <v>0</v>
      </c>
      <c r="W29">
        <f t="shared" si="6"/>
        <v>0</v>
      </c>
      <c r="X29">
        <f t="shared" si="7"/>
        <v>0</v>
      </c>
      <c r="Y29">
        <f t="shared" si="8"/>
        <v>21</v>
      </c>
    </row>
    <row r="30" spans="1:25" ht="18" x14ac:dyDescent="0.35">
      <c r="B30" s="11">
        <v>18</v>
      </c>
      <c r="C30" s="1">
        <v>6</v>
      </c>
      <c r="D30" s="12" t="s">
        <v>12</v>
      </c>
      <c r="E30" s="2">
        <v>1</v>
      </c>
      <c r="F30" s="3">
        <v>1</v>
      </c>
      <c r="G30" s="14" t="s">
        <v>16</v>
      </c>
      <c r="H30" s="4">
        <f t="shared" si="0"/>
        <v>0</v>
      </c>
      <c r="I30" s="4">
        <f t="shared" si="1"/>
        <v>0</v>
      </c>
      <c r="J30" s="4">
        <f t="shared" si="2"/>
        <v>1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</v>
      </c>
      <c r="Q30" s="10"/>
      <c r="R30" s="10"/>
      <c r="S30" s="11">
        <v>18</v>
      </c>
      <c r="T30">
        <f t="shared" si="3"/>
        <v>0</v>
      </c>
      <c r="U30">
        <f t="shared" si="4"/>
        <v>0</v>
      </c>
      <c r="V30">
        <f t="shared" si="5"/>
        <v>0</v>
      </c>
      <c r="W30">
        <f t="shared" si="6"/>
        <v>0</v>
      </c>
      <c r="X30">
        <f t="shared" si="7"/>
        <v>0</v>
      </c>
      <c r="Y30">
        <f t="shared" si="8"/>
        <v>21</v>
      </c>
    </row>
    <row r="31" spans="1:25" s="10" customFormat="1" ht="18" x14ac:dyDescent="0.35">
      <c r="A31"/>
      <c r="B31" s="11">
        <v>19</v>
      </c>
      <c r="C31" s="1">
        <v>7</v>
      </c>
      <c r="D31" s="12" t="s">
        <v>12</v>
      </c>
      <c r="E31" s="2">
        <v>1</v>
      </c>
      <c r="F31" s="3">
        <v>2</v>
      </c>
      <c r="G31" s="14" t="s">
        <v>16</v>
      </c>
      <c r="H31" s="4">
        <f t="shared" si="0"/>
        <v>1</v>
      </c>
      <c r="I31" s="4">
        <f t="shared" si="1"/>
        <v>0</v>
      </c>
      <c r="J31" s="4">
        <f t="shared" si="2"/>
        <v>0</v>
      </c>
      <c r="K31" s="5">
        <v>0.5</v>
      </c>
      <c r="L31" s="5">
        <v>0.5</v>
      </c>
      <c r="M31" s="5">
        <v>0</v>
      </c>
      <c r="N31" s="5">
        <v>0</v>
      </c>
      <c r="O31" s="5">
        <v>0</v>
      </c>
      <c r="P31" s="5">
        <v>0</v>
      </c>
      <c r="S31" s="11">
        <v>19</v>
      </c>
      <c r="T31">
        <f t="shared" si="3"/>
        <v>29.4</v>
      </c>
      <c r="U31">
        <f t="shared" si="4"/>
        <v>12.6</v>
      </c>
      <c r="V31">
        <f t="shared" si="5"/>
        <v>0</v>
      </c>
      <c r="W31">
        <f t="shared" si="6"/>
        <v>0</v>
      </c>
      <c r="X31">
        <f t="shared" si="7"/>
        <v>0</v>
      </c>
      <c r="Y31">
        <f t="shared" si="8"/>
        <v>0</v>
      </c>
    </row>
    <row r="32" spans="1:25" s="10" customFormat="1" ht="18" x14ac:dyDescent="0.35">
      <c r="A32"/>
      <c r="B32" s="11">
        <v>20</v>
      </c>
      <c r="C32" s="1">
        <v>8</v>
      </c>
      <c r="D32" s="12" t="s">
        <v>12</v>
      </c>
      <c r="E32" s="2">
        <v>1</v>
      </c>
      <c r="F32" s="3">
        <v>2</v>
      </c>
      <c r="G32" s="14" t="s">
        <v>16</v>
      </c>
      <c r="H32" s="4">
        <f t="shared" si="0"/>
        <v>0</v>
      </c>
      <c r="I32" s="4">
        <f t="shared" si="1"/>
        <v>1</v>
      </c>
      <c r="J32" s="4">
        <f t="shared" si="2"/>
        <v>0</v>
      </c>
      <c r="K32" s="5">
        <v>0</v>
      </c>
      <c r="L32" s="5">
        <v>0</v>
      </c>
      <c r="M32" s="5">
        <v>0.5</v>
      </c>
      <c r="N32" s="5">
        <v>0.5</v>
      </c>
      <c r="O32" s="5">
        <v>0</v>
      </c>
      <c r="P32" s="5">
        <v>0</v>
      </c>
      <c r="S32" s="11">
        <v>20</v>
      </c>
      <c r="T32">
        <f t="shared" si="3"/>
        <v>0</v>
      </c>
      <c r="U32">
        <f t="shared" si="4"/>
        <v>0</v>
      </c>
      <c r="V32">
        <f t="shared" si="5"/>
        <v>15.75</v>
      </c>
      <c r="W32">
        <f t="shared" si="6"/>
        <v>12.6</v>
      </c>
      <c r="X32">
        <f t="shared" si="7"/>
        <v>0</v>
      </c>
      <c r="Y32">
        <f t="shared" si="8"/>
        <v>0</v>
      </c>
    </row>
    <row r="33" spans="1:25" s="10" customFormat="1" ht="18" x14ac:dyDescent="0.35">
      <c r="A33"/>
      <c r="B33" s="11">
        <v>21</v>
      </c>
      <c r="C33" s="1">
        <v>9</v>
      </c>
      <c r="D33" s="12" t="s">
        <v>12</v>
      </c>
      <c r="E33" s="2">
        <v>1</v>
      </c>
      <c r="F33" s="3">
        <v>2</v>
      </c>
      <c r="G33" s="14" t="s">
        <v>16</v>
      </c>
      <c r="H33" s="4">
        <f t="shared" si="0"/>
        <v>0</v>
      </c>
      <c r="I33" s="4">
        <f t="shared" si="1"/>
        <v>0</v>
      </c>
      <c r="J33" s="4">
        <f t="shared" si="2"/>
        <v>1</v>
      </c>
      <c r="K33" s="5">
        <v>0</v>
      </c>
      <c r="L33" s="5">
        <v>0</v>
      </c>
      <c r="M33" s="5">
        <v>0</v>
      </c>
      <c r="N33" s="5">
        <v>0</v>
      </c>
      <c r="O33" s="5">
        <v>0.5</v>
      </c>
      <c r="P33" s="5">
        <v>0.5</v>
      </c>
      <c r="Q33"/>
      <c r="R33"/>
      <c r="S33" s="11">
        <v>21</v>
      </c>
      <c r="T33">
        <f t="shared" si="3"/>
        <v>0</v>
      </c>
      <c r="U33">
        <f t="shared" si="4"/>
        <v>0</v>
      </c>
      <c r="V33">
        <f t="shared" si="5"/>
        <v>0</v>
      </c>
      <c r="W33">
        <f t="shared" si="6"/>
        <v>0</v>
      </c>
      <c r="X33">
        <f t="shared" si="7"/>
        <v>8.4</v>
      </c>
      <c r="Y33">
        <f t="shared" si="8"/>
        <v>10.5</v>
      </c>
    </row>
    <row r="34" spans="1:25" s="10" customFormat="1" ht="18" x14ac:dyDescent="0.35">
      <c r="A34"/>
      <c r="B34" s="11">
        <v>22</v>
      </c>
      <c r="C34" s="1">
        <v>10</v>
      </c>
      <c r="D34" s="12" t="s">
        <v>12</v>
      </c>
      <c r="E34" s="2">
        <v>2</v>
      </c>
      <c r="F34" s="3">
        <v>2</v>
      </c>
      <c r="G34" s="14" t="s">
        <v>16</v>
      </c>
      <c r="H34" s="6">
        <f t="shared" si="0"/>
        <v>0.5</v>
      </c>
      <c r="I34" s="6">
        <f t="shared" si="1"/>
        <v>0.5</v>
      </c>
      <c r="J34" s="4">
        <f t="shared" si="2"/>
        <v>0</v>
      </c>
      <c r="K34" s="3">
        <v>0.5</v>
      </c>
      <c r="L34" s="3">
        <v>0</v>
      </c>
      <c r="M34" s="3">
        <v>0.5</v>
      </c>
      <c r="N34" s="3">
        <v>0</v>
      </c>
      <c r="O34" s="3">
        <v>0</v>
      </c>
      <c r="P34" s="3">
        <v>0</v>
      </c>
      <c r="Q34"/>
      <c r="R34"/>
      <c r="S34" s="11">
        <v>22</v>
      </c>
      <c r="T34">
        <f t="shared" si="3"/>
        <v>29.4</v>
      </c>
      <c r="U34">
        <f t="shared" si="4"/>
        <v>0</v>
      </c>
      <c r="V34">
        <f t="shared" si="5"/>
        <v>15.75</v>
      </c>
      <c r="W34">
        <f t="shared" si="6"/>
        <v>0</v>
      </c>
      <c r="X34">
        <f t="shared" si="7"/>
        <v>0</v>
      </c>
      <c r="Y34">
        <f t="shared" si="8"/>
        <v>0</v>
      </c>
    </row>
    <row r="35" spans="1:25" ht="18" x14ac:dyDescent="0.35">
      <c r="B35" s="11">
        <v>23</v>
      </c>
      <c r="C35" s="1">
        <v>11</v>
      </c>
      <c r="D35" s="12" t="s">
        <v>12</v>
      </c>
      <c r="E35" s="2">
        <v>2</v>
      </c>
      <c r="F35" s="3">
        <v>2</v>
      </c>
      <c r="G35" s="14" t="s">
        <v>16</v>
      </c>
      <c r="H35" s="6">
        <f t="shared" si="0"/>
        <v>0.5</v>
      </c>
      <c r="I35" s="6">
        <f t="shared" si="1"/>
        <v>0.5</v>
      </c>
      <c r="J35" s="4">
        <f t="shared" si="2"/>
        <v>0</v>
      </c>
      <c r="K35" s="3">
        <v>0.5</v>
      </c>
      <c r="L35" s="3">
        <v>0</v>
      </c>
      <c r="M35" s="3">
        <v>0</v>
      </c>
      <c r="N35" s="3">
        <v>0.5</v>
      </c>
      <c r="O35" s="3">
        <v>0</v>
      </c>
      <c r="P35" s="3">
        <v>0</v>
      </c>
      <c r="S35" s="11">
        <v>23</v>
      </c>
      <c r="T35">
        <f t="shared" si="3"/>
        <v>29.4</v>
      </c>
      <c r="U35">
        <f t="shared" si="4"/>
        <v>0</v>
      </c>
      <c r="V35">
        <f t="shared" si="5"/>
        <v>0</v>
      </c>
      <c r="W35">
        <f t="shared" si="6"/>
        <v>12.6</v>
      </c>
      <c r="X35">
        <f t="shared" si="7"/>
        <v>0</v>
      </c>
      <c r="Y35">
        <f t="shared" si="8"/>
        <v>0</v>
      </c>
    </row>
    <row r="36" spans="1:25" ht="18" x14ac:dyDescent="0.35">
      <c r="B36" s="11">
        <v>24</v>
      </c>
      <c r="C36" s="1">
        <v>12</v>
      </c>
      <c r="D36" s="12" t="s">
        <v>12</v>
      </c>
      <c r="E36" s="2">
        <v>2</v>
      </c>
      <c r="F36" s="3">
        <v>2</v>
      </c>
      <c r="G36" s="14" t="s">
        <v>16</v>
      </c>
      <c r="H36" s="6">
        <f t="shared" si="0"/>
        <v>0.5</v>
      </c>
      <c r="I36" s="4">
        <f t="shared" si="1"/>
        <v>0</v>
      </c>
      <c r="J36" s="6">
        <f t="shared" si="2"/>
        <v>0.5</v>
      </c>
      <c r="K36" s="3">
        <v>0.5</v>
      </c>
      <c r="L36" s="3">
        <v>0</v>
      </c>
      <c r="M36" s="3">
        <v>0</v>
      </c>
      <c r="N36" s="3">
        <v>0</v>
      </c>
      <c r="O36" s="3">
        <v>0.5</v>
      </c>
      <c r="P36" s="3">
        <v>0</v>
      </c>
      <c r="S36" s="11">
        <v>24</v>
      </c>
      <c r="T36">
        <f t="shared" si="3"/>
        <v>29.4</v>
      </c>
      <c r="U36">
        <f t="shared" si="4"/>
        <v>0</v>
      </c>
      <c r="V36">
        <f t="shared" si="5"/>
        <v>0</v>
      </c>
      <c r="W36">
        <f t="shared" si="6"/>
        <v>0</v>
      </c>
      <c r="X36">
        <f t="shared" si="7"/>
        <v>8.4</v>
      </c>
      <c r="Y36">
        <f t="shared" si="8"/>
        <v>0</v>
      </c>
    </row>
    <row r="37" spans="1:25" ht="18" x14ac:dyDescent="0.35">
      <c r="B37" s="11">
        <v>25</v>
      </c>
      <c r="C37" s="1">
        <v>13</v>
      </c>
      <c r="D37" s="12" t="s">
        <v>12</v>
      </c>
      <c r="E37" s="2">
        <v>2</v>
      </c>
      <c r="F37" s="3">
        <v>2</v>
      </c>
      <c r="G37" s="14" t="s">
        <v>16</v>
      </c>
      <c r="H37" s="6">
        <f t="shared" si="0"/>
        <v>0.5</v>
      </c>
      <c r="I37" s="4">
        <f t="shared" si="1"/>
        <v>0</v>
      </c>
      <c r="J37" s="6">
        <f t="shared" si="2"/>
        <v>0.5</v>
      </c>
      <c r="K37" s="3">
        <v>0.5</v>
      </c>
      <c r="L37" s="3">
        <v>0</v>
      </c>
      <c r="M37" s="3">
        <v>0</v>
      </c>
      <c r="N37" s="3">
        <v>0</v>
      </c>
      <c r="O37" s="3">
        <v>0</v>
      </c>
      <c r="P37" s="3">
        <v>0.5</v>
      </c>
      <c r="S37" s="11">
        <v>25</v>
      </c>
      <c r="T37">
        <f t="shared" si="3"/>
        <v>29.4</v>
      </c>
      <c r="U37">
        <f t="shared" si="4"/>
        <v>0</v>
      </c>
      <c r="V37">
        <f t="shared" si="5"/>
        <v>0</v>
      </c>
      <c r="W37">
        <f t="shared" si="6"/>
        <v>0</v>
      </c>
      <c r="X37">
        <f t="shared" si="7"/>
        <v>0</v>
      </c>
      <c r="Y37">
        <f t="shared" si="8"/>
        <v>10.5</v>
      </c>
    </row>
    <row r="38" spans="1:25" ht="18" x14ac:dyDescent="0.35">
      <c r="B38" s="11">
        <v>26</v>
      </c>
      <c r="C38" s="1">
        <v>14</v>
      </c>
      <c r="D38" s="12" t="s">
        <v>12</v>
      </c>
      <c r="E38" s="2">
        <v>2</v>
      </c>
      <c r="F38" s="3">
        <v>2</v>
      </c>
      <c r="G38" s="14" t="s">
        <v>16</v>
      </c>
      <c r="H38" s="6">
        <f t="shared" si="0"/>
        <v>0.5</v>
      </c>
      <c r="I38" s="6">
        <f t="shared" si="1"/>
        <v>0.5</v>
      </c>
      <c r="J38" s="4">
        <f t="shared" si="2"/>
        <v>0</v>
      </c>
      <c r="K38" s="3">
        <v>0</v>
      </c>
      <c r="L38" s="3">
        <v>0.5</v>
      </c>
      <c r="M38" s="3">
        <v>0.5</v>
      </c>
      <c r="N38" s="3">
        <v>0</v>
      </c>
      <c r="O38" s="3">
        <v>0</v>
      </c>
      <c r="P38" s="3">
        <v>0</v>
      </c>
      <c r="S38" s="11">
        <v>26</v>
      </c>
      <c r="T38">
        <f t="shared" si="3"/>
        <v>0</v>
      </c>
      <c r="U38">
        <f t="shared" si="4"/>
        <v>12.6</v>
      </c>
      <c r="V38">
        <f t="shared" si="5"/>
        <v>15.75</v>
      </c>
      <c r="W38">
        <f t="shared" si="6"/>
        <v>0</v>
      </c>
      <c r="X38">
        <f t="shared" si="7"/>
        <v>0</v>
      </c>
      <c r="Y38">
        <f t="shared" si="8"/>
        <v>0</v>
      </c>
    </row>
    <row r="39" spans="1:25" ht="18" x14ac:dyDescent="0.35">
      <c r="B39" s="11">
        <v>27</v>
      </c>
      <c r="C39" s="1">
        <v>15</v>
      </c>
      <c r="D39" s="12" t="s">
        <v>12</v>
      </c>
      <c r="E39" s="2">
        <v>2</v>
      </c>
      <c r="F39" s="3">
        <v>2</v>
      </c>
      <c r="G39" s="14" t="s">
        <v>16</v>
      </c>
      <c r="H39" s="6">
        <f t="shared" si="0"/>
        <v>0.5</v>
      </c>
      <c r="I39" s="6">
        <f t="shared" si="1"/>
        <v>0.5</v>
      </c>
      <c r="J39" s="4">
        <f t="shared" si="2"/>
        <v>0</v>
      </c>
      <c r="K39" s="3">
        <v>0</v>
      </c>
      <c r="L39" s="3">
        <v>0.5</v>
      </c>
      <c r="M39" s="3">
        <v>0</v>
      </c>
      <c r="N39" s="3">
        <v>0.5</v>
      </c>
      <c r="O39" s="3">
        <v>0</v>
      </c>
      <c r="P39" s="3">
        <v>0</v>
      </c>
      <c r="S39" s="11">
        <v>27</v>
      </c>
      <c r="T39">
        <f t="shared" si="3"/>
        <v>0</v>
      </c>
      <c r="U39">
        <f t="shared" si="4"/>
        <v>12.6</v>
      </c>
      <c r="V39">
        <f t="shared" si="5"/>
        <v>0</v>
      </c>
      <c r="W39">
        <f t="shared" si="6"/>
        <v>12.6</v>
      </c>
      <c r="X39">
        <f t="shared" si="7"/>
        <v>0</v>
      </c>
      <c r="Y39">
        <f t="shared" si="8"/>
        <v>0</v>
      </c>
    </row>
    <row r="40" spans="1:25" ht="18" x14ac:dyDescent="0.35">
      <c r="B40" s="11">
        <v>28</v>
      </c>
      <c r="C40" s="1">
        <v>16</v>
      </c>
      <c r="D40" s="12" t="s">
        <v>12</v>
      </c>
      <c r="E40" s="2">
        <v>2</v>
      </c>
      <c r="F40" s="3">
        <v>2</v>
      </c>
      <c r="G40" s="14" t="s">
        <v>16</v>
      </c>
      <c r="H40" s="6">
        <f t="shared" si="0"/>
        <v>0.5</v>
      </c>
      <c r="I40" s="4">
        <f t="shared" si="1"/>
        <v>0</v>
      </c>
      <c r="J40" s="6">
        <f t="shared" si="2"/>
        <v>0.5</v>
      </c>
      <c r="K40" s="3">
        <v>0</v>
      </c>
      <c r="L40" s="3">
        <v>0.5</v>
      </c>
      <c r="M40" s="3">
        <v>0</v>
      </c>
      <c r="N40" s="3">
        <v>0</v>
      </c>
      <c r="O40" s="3">
        <v>0.5</v>
      </c>
      <c r="P40" s="3">
        <v>0</v>
      </c>
      <c r="S40" s="11">
        <v>28</v>
      </c>
      <c r="T40">
        <f t="shared" si="3"/>
        <v>0</v>
      </c>
      <c r="U40">
        <f t="shared" si="4"/>
        <v>12.6</v>
      </c>
      <c r="V40">
        <f t="shared" si="5"/>
        <v>0</v>
      </c>
      <c r="W40">
        <f t="shared" si="6"/>
        <v>0</v>
      </c>
      <c r="X40">
        <f t="shared" si="7"/>
        <v>8.4</v>
      </c>
      <c r="Y40">
        <f t="shared" si="8"/>
        <v>0</v>
      </c>
    </row>
    <row r="41" spans="1:25" ht="18" x14ac:dyDescent="0.35">
      <c r="B41" s="11">
        <v>29</v>
      </c>
      <c r="C41" s="1">
        <v>17</v>
      </c>
      <c r="D41" s="12" t="s">
        <v>12</v>
      </c>
      <c r="E41" s="2">
        <v>2</v>
      </c>
      <c r="F41" s="3">
        <v>2</v>
      </c>
      <c r="G41" s="14" t="s">
        <v>16</v>
      </c>
      <c r="H41" s="6">
        <f t="shared" si="0"/>
        <v>0.5</v>
      </c>
      <c r="I41" s="4">
        <f t="shared" si="1"/>
        <v>0</v>
      </c>
      <c r="J41" s="6">
        <f t="shared" si="2"/>
        <v>0.5</v>
      </c>
      <c r="K41" s="3">
        <v>0</v>
      </c>
      <c r="L41" s="3">
        <v>0.5</v>
      </c>
      <c r="M41" s="3">
        <v>0</v>
      </c>
      <c r="N41" s="3">
        <v>0</v>
      </c>
      <c r="O41" s="3">
        <v>0</v>
      </c>
      <c r="P41" s="3">
        <v>0.5</v>
      </c>
      <c r="S41" s="11">
        <v>29</v>
      </c>
      <c r="T41">
        <f t="shared" si="3"/>
        <v>0</v>
      </c>
      <c r="U41">
        <f t="shared" si="4"/>
        <v>12.6</v>
      </c>
      <c r="V41">
        <f t="shared" si="5"/>
        <v>0</v>
      </c>
      <c r="W41">
        <f t="shared" si="6"/>
        <v>0</v>
      </c>
      <c r="X41">
        <f t="shared" si="7"/>
        <v>0</v>
      </c>
      <c r="Y41">
        <f t="shared" si="8"/>
        <v>10.5</v>
      </c>
    </row>
    <row r="42" spans="1:25" ht="18" x14ac:dyDescent="0.35">
      <c r="B42" s="11">
        <v>30</v>
      </c>
      <c r="C42" s="1">
        <v>18</v>
      </c>
      <c r="D42" s="12" t="s">
        <v>12</v>
      </c>
      <c r="E42" s="2">
        <v>2</v>
      </c>
      <c r="F42" s="3">
        <v>2</v>
      </c>
      <c r="G42" s="14" t="s">
        <v>16</v>
      </c>
      <c r="H42" s="4">
        <f t="shared" si="0"/>
        <v>0</v>
      </c>
      <c r="I42" s="6">
        <f t="shared" si="1"/>
        <v>0.5</v>
      </c>
      <c r="J42" s="6">
        <f t="shared" si="2"/>
        <v>0.5</v>
      </c>
      <c r="K42" s="3">
        <v>0</v>
      </c>
      <c r="L42" s="3">
        <v>0</v>
      </c>
      <c r="M42" s="3">
        <v>0.5</v>
      </c>
      <c r="N42" s="3">
        <v>0</v>
      </c>
      <c r="O42" s="3">
        <v>0.5</v>
      </c>
      <c r="P42" s="3">
        <v>0</v>
      </c>
      <c r="S42" s="11">
        <v>30</v>
      </c>
      <c r="T42">
        <f t="shared" si="3"/>
        <v>0</v>
      </c>
      <c r="U42">
        <f t="shared" si="4"/>
        <v>0</v>
      </c>
      <c r="V42">
        <f t="shared" si="5"/>
        <v>15.75</v>
      </c>
      <c r="W42">
        <f t="shared" si="6"/>
        <v>0</v>
      </c>
      <c r="X42">
        <f t="shared" si="7"/>
        <v>8.4</v>
      </c>
      <c r="Y42">
        <f t="shared" si="8"/>
        <v>0</v>
      </c>
    </row>
    <row r="43" spans="1:25" ht="18" x14ac:dyDescent="0.35">
      <c r="B43" s="11">
        <v>31</v>
      </c>
      <c r="C43" s="1">
        <v>19</v>
      </c>
      <c r="D43" s="12" t="s">
        <v>12</v>
      </c>
      <c r="E43" s="2">
        <v>2</v>
      </c>
      <c r="F43" s="3">
        <v>2</v>
      </c>
      <c r="G43" s="14" t="s">
        <v>16</v>
      </c>
      <c r="H43" s="4">
        <f t="shared" si="0"/>
        <v>0</v>
      </c>
      <c r="I43" s="6">
        <f t="shared" si="1"/>
        <v>0.5</v>
      </c>
      <c r="J43" s="6">
        <f t="shared" si="2"/>
        <v>0.5</v>
      </c>
      <c r="K43" s="3">
        <v>0</v>
      </c>
      <c r="L43" s="3">
        <v>0</v>
      </c>
      <c r="M43" s="3">
        <v>0.5</v>
      </c>
      <c r="N43" s="3">
        <v>0</v>
      </c>
      <c r="O43" s="3">
        <v>0</v>
      </c>
      <c r="P43" s="3">
        <v>0.5</v>
      </c>
      <c r="S43" s="11">
        <v>31</v>
      </c>
      <c r="T43">
        <f t="shared" si="3"/>
        <v>0</v>
      </c>
      <c r="U43">
        <f t="shared" si="4"/>
        <v>0</v>
      </c>
      <c r="V43">
        <f t="shared" si="5"/>
        <v>15.75</v>
      </c>
      <c r="W43">
        <f t="shared" si="6"/>
        <v>0</v>
      </c>
      <c r="X43">
        <f t="shared" si="7"/>
        <v>0</v>
      </c>
      <c r="Y43">
        <f t="shared" si="8"/>
        <v>10.5</v>
      </c>
    </row>
    <row r="44" spans="1:25" ht="18" x14ac:dyDescent="0.35">
      <c r="B44" s="11">
        <v>32</v>
      </c>
      <c r="C44" s="1">
        <v>20</v>
      </c>
      <c r="D44" s="12" t="s">
        <v>12</v>
      </c>
      <c r="E44" s="2">
        <v>2</v>
      </c>
      <c r="F44" s="3">
        <v>2</v>
      </c>
      <c r="G44" s="14" t="s">
        <v>16</v>
      </c>
      <c r="H44" s="4">
        <f t="shared" si="0"/>
        <v>0</v>
      </c>
      <c r="I44" s="6">
        <f t="shared" si="1"/>
        <v>0.5</v>
      </c>
      <c r="J44" s="6">
        <f t="shared" si="2"/>
        <v>0.5</v>
      </c>
      <c r="K44" s="3">
        <v>0</v>
      </c>
      <c r="L44" s="3">
        <v>0</v>
      </c>
      <c r="M44" s="3">
        <v>0</v>
      </c>
      <c r="N44" s="3">
        <v>0.5</v>
      </c>
      <c r="O44" s="3">
        <v>0.5</v>
      </c>
      <c r="P44" s="3">
        <v>0</v>
      </c>
      <c r="S44" s="11">
        <v>32</v>
      </c>
      <c r="T44">
        <f t="shared" si="3"/>
        <v>0</v>
      </c>
      <c r="U44">
        <f t="shared" si="4"/>
        <v>0</v>
      </c>
      <c r="V44">
        <f t="shared" si="5"/>
        <v>0</v>
      </c>
      <c r="W44">
        <f t="shared" si="6"/>
        <v>12.6</v>
      </c>
      <c r="X44">
        <f t="shared" si="7"/>
        <v>8.4</v>
      </c>
      <c r="Y44">
        <f t="shared" si="8"/>
        <v>0</v>
      </c>
    </row>
    <row r="45" spans="1:25" ht="18" x14ac:dyDescent="0.35">
      <c r="B45" s="11">
        <v>33</v>
      </c>
      <c r="C45" s="1">
        <v>21</v>
      </c>
      <c r="D45" s="12" t="s">
        <v>12</v>
      </c>
      <c r="E45" s="2">
        <v>2</v>
      </c>
      <c r="F45" s="3">
        <v>2</v>
      </c>
      <c r="G45" s="14" t="s">
        <v>16</v>
      </c>
      <c r="H45" s="4">
        <f t="shared" si="0"/>
        <v>0</v>
      </c>
      <c r="I45" s="6">
        <f t="shared" si="1"/>
        <v>0.5</v>
      </c>
      <c r="J45" s="6">
        <f t="shared" si="2"/>
        <v>0.5</v>
      </c>
      <c r="K45" s="3">
        <v>0</v>
      </c>
      <c r="L45" s="3">
        <v>0</v>
      </c>
      <c r="M45" s="3">
        <v>0</v>
      </c>
      <c r="N45" s="3">
        <v>0.5</v>
      </c>
      <c r="O45" s="3">
        <v>0</v>
      </c>
      <c r="P45" s="3">
        <v>0.5</v>
      </c>
      <c r="S45" s="11">
        <v>33</v>
      </c>
      <c r="T45">
        <f t="shared" ref="T45:T64" si="11">K45*$T$9/10*$S$6</f>
        <v>0</v>
      </c>
      <c r="U45">
        <f t="shared" ref="U45:U64" si="12">L45*$U$9/10*$S$6</f>
        <v>0</v>
      </c>
      <c r="V45">
        <f t="shared" ref="V45:V64" si="13">M45*$V$9/10*$S$6</f>
        <v>0</v>
      </c>
      <c r="W45">
        <f t="shared" ref="W45:W64" si="14">N45*$W$9/10*$S$6</f>
        <v>12.6</v>
      </c>
      <c r="X45">
        <f t="shared" ref="X45:X64" si="15">O45*$X$9/10*$S$6</f>
        <v>0</v>
      </c>
      <c r="Y45">
        <f t="shared" ref="Y45:Y64" si="16">P45*$Y$9/10*$S$6</f>
        <v>10.5</v>
      </c>
    </row>
    <row r="46" spans="1:25" ht="18" x14ac:dyDescent="0.35">
      <c r="B46" s="11">
        <v>34</v>
      </c>
      <c r="C46" s="1">
        <v>22</v>
      </c>
      <c r="D46" s="12" t="s">
        <v>12</v>
      </c>
      <c r="E46" s="2">
        <v>3</v>
      </c>
      <c r="F46" s="3">
        <v>3</v>
      </c>
      <c r="G46" s="14" t="s">
        <v>16</v>
      </c>
      <c r="H46" s="7">
        <f>SUM(K46:L46)</f>
        <v>0.33333333333333331</v>
      </c>
      <c r="I46" s="7">
        <f>SUM(M46:N46)</f>
        <v>0.33333333333333331</v>
      </c>
      <c r="J46" s="7">
        <f>SUM(O46:P46)</f>
        <v>0.33333333333333331</v>
      </c>
      <c r="K46" s="8">
        <f>1/3</f>
        <v>0.33333333333333331</v>
      </c>
      <c r="L46" s="9">
        <v>0</v>
      </c>
      <c r="M46" s="8">
        <f>1/3</f>
        <v>0.33333333333333331</v>
      </c>
      <c r="N46" s="9">
        <v>0</v>
      </c>
      <c r="O46" s="8">
        <f>1/3</f>
        <v>0.33333333333333331</v>
      </c>
      <c r="P46" s="9">
        <v>0</v>
      </c>
      <c r="S46" s="11">
        <v>34</v>
      </c>
      <c r="T46">
        <f t="shared" si="11"/>
        <v>19.599999999999998</v>
      </c>
      <c r="U46">
        <f t="shared" si="12"/>
        <v>0</v>
      </c>
      <c r="V46">
        <f t="shared" si="13"/>
        <v>10.5</v>
      </c>
      <c r="W46">
        <f t="shared" si="14"/>
        <v>0</v>
      </c>
      <c r="X46">
        <f t="shared" si="15"/>
        <v>5.6</v>
      </c>
      <c r="Y46">
        <f t="shared" si="16"/>
        <v>0</v>
      </c>
    </row>
    <row r="47" spans="1:25" ht="18" x14ac:dyDescent="0.35">
      <c r="B47" s="11">
        <v>35</v>
      </c>
      <c r="C47" s="1">
        <v>23</v>
      </c>
      <c r="D47" s="12" t="s">
        <v>12</v>
      </c>
      <c r="E47" s="2">
        <v>3</v>
      </c>
      <c r="F47" s="3">
        <v>3</v>
      </c>
      <c r="G47" s="14" t="s">
        <v>16</v>
      </c>
      <c r="H47" s="7">
        <f t="shared" ref="H47:H53" si="17">SUM(K47:L47)</f>
        <v>0.33333333333333331</v>
      </c>
      <c r="I47" s="7">
        <f t="shared" ref="I47:I53" si="18">SUM(M47:N47)</f>
        <v>0.33333333333333331</v>
      </c>
      <c r="J47" s="7">
        <f t="shared" ref="J47:J53" si="19">SUM(O47:P47)</f>
        <v>0.33333333333333331</v>
      </c>
      <c r="K47" s="8">
        <f t="shared" ref="K47:L51" si="20">1/3</f>
        <v>0.33333333333333331</v>
      </c>
      <c r="L47" s="9">
        <v>0</v>
      </c>
      <c r="M47" s="8">
        <f>1/3</f>
        <v>0.33333333333333331</v>
      </c>
      <c r="N47" s="9">
        <v>0</v>
      </c>
      <c r="O47" s="9">
        <v>0</v>
      </c>
      <c r="P47" s="8">
        <f>1/3</f>
        <v>0.33333333333333331</v>
      </c>
      <c r="S47" s="11">
        <v>35</v>
      </c>
      <c r="T47">
        <f t="shared" si="11"/>
        <v>19.599999999999998</v>
      </c>
      <c r="U47">
        <f t="shared" si="12"/>
        <v>0</v>
      </c>
      <c r="V47">
        <f t="shared" si="13"/>
        <v>10.5</v>
      </c>
      <c r="W47">
        <f t="shared" si="14"/>
        <v>0</v>
      </c>
      <c r="X47">
        <f t="shared" si="15"/>
        <v>0</v>
      </c>
      <c r="Y47">
        <f t="shared" si="16"/>
        <v>7</v>
      </c>
    </row>
    <row r="48" spans="1:25" ht="18" x14ac:dyDescent="0.35">
      <c r="B48" s="11">
        <v>36</v>
      </c>
      <c r="C48" s="1">
        <v>24</v>
      </c>
      <c r="D48" s="12" t="s">
        <v>12</v>
      </c>
      <c r="E48" s="2">
        <v>3</v>
      </c>
      <c r="F48" s="3">
        <v>3</v>
      </c>
      <c r="G48" s="14" t="s">
        <v>16</v>
      </c>
      <c r="H48" s="7">
        <f t="shared" si="17"/>
        <v>0.33333333333333331</v>
      </c>
      <c r="I48" s="7">
        <f t="shared" si="18"/>
        <v>0.33333333333333331</v>
      </c>
      <c r="J48" s="7">
        <f t="shared" si="19"/>
        <v>0.33333333333333331</v>
      </c>
      <c r="K48" s="8">
        <f>1/3</f>
        <v>0.33333333333333331</v>
      </c>
      <c r="L48" s="9">
        <v>0</v>
      </c>
      <c r="M48" s="9">
        <v>0</v>
      </c>
      <c r="N48" s="8">
        <f>1/3</f>
        <v>0.33333333333333331</v>
      </c>
      <c r="O48" s="8">
        <f>1/3</f>
        <v>0.33333333333333331</v>
      </c>
      <c r="P48" s="9">
        <v>0</v>
      </c>
      <c r="S48" s="11">
        <v>36</v>
      </c>
      <c r="T48">
        <f t="shared" si="11"/>
        <v>19.599999999999998</v>
      </c>
      <c r="U48">
        <f t="shared" si="12"/>
        <v>0</v>
      </c>
      <c r="V48">
        <f t="shared" si="13"/>
        <v>0</v>
      </c>
      <c r="W48">
        <f t="shared" si="14"/>
        <v>8.4</v>
      </c>
      <c r="X48">
        <f t="shared" si="15"/>
        <v>5.6</v>
      </c>
      <c r="Y48">
        <f t="shared" si="16"/>
        <v>0</v>
      </c>
    </row>
    <row r="49" spans="2:25" ht="18" x14ac:dyDescent="0.35">
      <c r="B49" s="11">
        <v>37</v>
      </c>
      <c r="C49" s="1">
        <v>25</v>
      </c>
      <c r="D49" s="12" t="s">
        <v>12</v>
      </c>
      <c r="E49" s="2">
        <v>3</v>
      </c>
      <c r="F49" s="3">
        <v>3</v>
      </c>
      <c r="G49" s="14" t="s">
        <v>16</v>
      </c>
      <c r="H49" s="7">
        <f t="shared" si="17"/>
        <v>0.33333333333333331</v>
      </c>
      <c r="I49" s="7">
        <f t="shared" si="18"/>
        <v>0.33333333333333331</v>
      </c>
      <c r="J49" s="7">
        <f t="shared" si="19"/>
        <v>0.33333333333333331</v>
      </c>
      <c r="K49" s="8">
        <f t="shared" si="20"/>
        <v>0.33333333333333331</v>
      </c>
      <c r="L49" s="9">
        <v>0</v>
      </c>
      <c r="M49" s="9">
        <v>0</v>
      </c>
      <c r="N49" s="8">
        <f>1/3</f>
        <v>0.33333333333333331</v>
      </c>
      <c r="O49" s="9">
        <v>0</v>
      </c>
      <c r="P49" s="8">
        <f>1/3</f>
        <v>0.33333333333333331</v>
      </c>
      <c r="S49" s="11">
        <v>37</v>
      </c>
      <c r="T49">
        <f t="shared" si="11"/>
        <v>19.599999999999998</v>
      </c>
      <c r="U49">
        <f t="shared" si="12"/>
        <v>0</v>
      </c>
      <c r="V49">
        <f t="shared" si="13"/>
        <v>0</v>
      </c>
      <c r="W49">
        <f t="shared" si="14"/>
        <v>8.4</v>
      </c>
      <c r="X49">
        <f t="shared" si="15"/>
        <v>0</v>
      </c>
      <c r="Y49">
        <f t="shared" si="16"/>
        <v>7</v>
      </c>
    </row>
    <row r="50" spans="2:25" ht="18" x14ac:dyDescent="0.35">
      <c r="B50" s="11">
        <v>38</v>
      </c>
      <c r="C50" s="1">
        <v>26</v>
      </c>
      <c r="D50" s="12" t="s">
        <v>12</v>
      </c>
      <c r="E50" s="2">
        <v>3</v>
      </c>
      <c r="F50" s="3">
        <v>3</v>
      </c>
      <c r="G50" s="14" t="s">
        <v>16</v>
      </c>
      <c r="H50" s="7">
        <f t="shared" si="17"/>
        <v>0.33333333333333331</v>
      </c>
      <c r="I50" s="7">
        <f t="shared" si="18"/>
        <v>0.33333333333333331</v>
      </c>
      <c r="J50" s="7">
        <f t="shared" si="19"/>
        <v>0.33333333333333331</v>
      </c>
      <c r="K50" s="9">
        <v>0</v>
      </c>
      <c r="L50" s="8">
        <f t="shared" si="20"/>
        <v>0.33333333333333331</v>
      </c>
      <c r="M50" s="8">
        <f>1/3</f>
        <v>0.33333333333333331</v>
      </c>
      <c r="N50" s="9">
        <v>0</v>
      </c>
      <c r="O50" s="8">
        <f>1/3</f>
        <v>0.33333333333333331</v>
      </c>
      <c r="P50" s="9">
        <v>0</v>
      </c>
      <c r="S50" s="11">
        <v>38</v>
      </c>
      <c r="T50">
        <f t="shared" si="11"/>
        <v>0</v>
      </c>
      <c r="U50">
        <f t="shared" si="12"/>
        <v>8.4</v>
      </c>
      <c r="V50">
        <f t="shared" si="13"/>
        <v>10.5</v>
      </c>
      <c r="W50">
        <f t="shared" si="14"/>
        <v>0</v>
      </c>
      <c r="X50">
        <f t="shared" si="15"/>
        <v>5.6</v>
      </c>
      <c r="Y50">
        <f t="shared" si="16"/>
        <v>0</v>
      </c>
    </row>
    <row r="51" spans="2:25" ht="18" x14ac:dyDescent="0.35">
      <c r="B51" s="11">
        <v>39</v>
      </c>
      <c r="C51" s="1">
        <v>27</v>
      </c>
      <c r="D51" s="12" t="s">
        <v>12</v>
      </c>
      <c r="E51" s="2">
        <v>3</v>
      </c>
      <c r="F51" s="3">
        <v>3</v>
      </c>
      <c r="G51" s="14" t="s">
        <v>16</v>
      </c>
      <c r="H51" s="7">
        <f t="shared" si="17"/>
        <v>0.33333333333333331</v>
      </c>
      <c r="I51" s="7">
        <f t="shared" si="18"/>
        <v>0.33333333333333331</v>
      </c>
      <c r="J51" s="7">
        <f t="shared" si="19"/>
        <v>0.33333333333333331</v>
      </c>
      <c r="K51" s="9">
        <v>0</v>
      </c>
      <c r="L51" s="8">
        <f t="shared" si="20"/>
        <v>0.33333333333333331</v>
      </c>
      <c r="M51" s="8">
        <f>1/3</f>
        <v>0.33333333333333331</v>
      </c>
      <c r="N51" s="9">
        <v>0</v>
      </c>
      <c r="O51" s="9">
        <v>0</v>
      </c>
      <c r="P51" s="8">
        <f>1/3</f>
        <v>0.33333333333333331</v>
      </c>
      <c r="S51" s="11">
        <v>39</v>
      </c>
      <c r="T51">
        <f t="shared" si="11"/>
        <v>0</v>
      </c>
      <c r="U51">
        <f t="shared" si="12"/>
        <v>8.4</v>
      </c>
      <c r="V51">
        <f t="shared" si="13"/>
        <v>10.5</v>
      </c>
      <c r="W51">
        <f t="shared" si="14"/>
        <v>0</v>
      </c>
      <c r="X51">
        <f t="shared" si="15"/>
        <v>0</v>
      </c>
      <c r="Y51">
        <f t="shared" si="16"/>
        <v>7</v>
      </c>
    </row>
    <row r="52" spans="2:25" ht="18" x14ac:dyDescent="0.35">
      <c r="B52" s="11">
        <v>40</v>
      </c>
      <c r="C52" s="1">
        <v>28</v>
      </c>
      <c r="D52" s="12" t="s">
        <v>12</v>
      </c>
      <c r="E52" s="2">
        <v>3</v>
      </c>
      <c r="F52" s="3">
        <v>3</v>
      </c>
      <c r="G52" s="14" t="s">
        <v>16</v>
      </c>
      <c r="H52" s="7">
        <f t="shared" si="17"/>
        <v>0.33333333333333331</v>
      </c>
      <c r="I52" s="7">
        <f t="shared" si="18"/>
        <v>0.33333333333333331</v>
      </c>
      <c r="J52" s="7">
        <f t="shared" si="19"/>
        <v>0.33333333333333331</v>
      </c>
      <c r="K52" s="9">
        <v>0</v>
      </c>
      <c r="L52" s="8">
        <f>1/3</f>
        <v>0.33333333333333331</v>
      </c>
      <c r="M52" s="9">
        <v>0</v>
      </c>
      <c r="N52" s="8">
        <f>1/3</f>
        <v>0.33333333333333331</v>
      </c>
      <c r="O52" s="8">
        <f>1/3</f>
        <v>0.33333333333333331</v>
      </c>
      <c r="P52" s="9">
        <v>0</v>
      </c>
      <c r="S52" s="11">
        <v>40</v>
      </c>
      <c r="T52">
        <f t="shared" si="11"/>
        <v>0</v>
      </c>
      <c r="U52">
        <f t="shared" si="12"/>
        <v>8.4</v>
      </c>
      <c r="V52">
        <f t="shared" si="13"/>
        <v>0</v>
      </c>
      <c r="W52">
        <f t="shared" si="14"/>
        <v>8.4</v>
      </c>
      <c r="X52">
        <f t="shared" si="15"/>
        <v>5.6</v>
      </c>
      <c r="Y52">
        <f t="shared" si="16"/>
        <v>0</v>
      </c>
    </row>
    <row r="53" spans="2:25" ht="18" x14ac:dyDescent="0.35">
      <c r="B53" s="11">
        <v>41</v>
      </c>
      <c r="C53" s="1">
        <v>29</v>
      </c>
      <c r="D53" s="12" t="s">
        <v>12</v>
      </c>
      <c r="E53" s="2">
        <v>3</v>
      </c>
      <c r="F53" s="3">
        <v>3</v>
      </c>
      <c r="G53" s="14" t="s">
        <v>16</v>
      </c>
      <c r="H53" s="7">
        <f t="shared" si="17"/>
        <v>0.33333333333333331</v>
      </c>
      <c r="I53" s="7">
        <f t="shared" si="18"/>
        <v>0.33333333333333331</v>
      </c>
      <c r="J53" s="7">
        <f t="shared" si="19"/>
        <v>0.33333333333333331</v>
      </c>
      <c r="K53" s="9">
        <v>0</v>
      </c>
      <c r="L53" s="8">
        <f>1/3</f>
        <v>0.33333333333333331</v>
      </c>
      <c r="M53" s="9">
        <v>0</v>
      </c>
      <c r="N53" s="8">
        <f>1/3</f>
        <v>0.33333333333333331</v>
      </c>
      <c r="O53" s="9">
        <v>0</v>
      </c>
      <c r="P53" s="8">
        <f>1/3</f>
        <v>0.33333333333333331</v>
      </c>
      <c r="S53" s="11">
        <v>41</v>
      </c>
      <c r="T53">
        <f t="shared" si="11"/>
        <v>0</v>
      </c>
      <c r="U53">
        <f t="shared" si="12"/>
        <v>8.4</v>
      </c>
      <c r="V53">
        <f t="shared" si="13"/>
        <v>0</v>
      </c>
      <c r="W53">
        <f t="shared" si="14"/>
        <v>8.4</v>
      </c>
      <c r="X53">
        <f t="shared" si="15"/>
        <v>0</v>
      </c>
      <c r="Y53">
        <f t="shared" si="16"/>
        <v>7</v>
      </c>
    </row>
    <row r="54" spans="2:25" ht="18" x14ac:dyDescent="0.35">
      <c r="B54" s="11">
        <v>42</v>
      </c>
      <c r="C54" s="1">
        <v>30</v>
      </c>
      <c r="D54" s="12" t="s">
        <v>12</v>
      </c>
      <c r="E54" s="2">
        <v>2</v>
      </c>
      <c r="F54" s="3">
        <v>4</v>
      </c>
      <c r="G54" s="14" t="s">
        <v>16</v>
      </c>
      <c r="H54" s="6">
        <f>SUM(K54:L54)</f>
        <v>0.5</v>
      </c>
      <c r="I54" s="6">
        <f>SUM(M54:N54)</f>
        <v>0.5</v>
      </c>
      <c r="J54" s="4">
        <f>SUM(O54:P54)</f>
        <v>0</v>
      </c>
      <c r="K54" s="5">
        <v>0.25</v>
      </c>
      <c r="L54" s="5">
        <v>0.25</v>
      </c>
      <c r="M54" s="5">
        <v>0.25</v>
      </c>
      <c r="N54" s="5">
        <v>0.25</v>
      </c>
      <c r="O54" s="5">
        <v>0</v>
      </c>
      <c r="P54" s="5">
        <v>0</v>
      </c>
      <c r="S54" s="11">
        <v>42</v>
      </c>
      <c r="T54">
        <f t="shared" si="11"/>
        <v>14.7</v>
      </c>
      <c r="U54">
        <f t="shared" si="12"/>
        <v>6.3</v>
      </c>
      <c r="V54">
        <f t="shared" si="13"/>
        <v>7.875</v>
      </c>
      <c r="W54">
        <f t="shared" si="14"/>
        <v>6.3</v>
      </c>
      <c r="X54">
        <f t="shared" si="15"/>
        <v>0</v>
      </c>
      <c r="Y54">
        <f t="shared" si="16"/>
        <v>0</v>
      </c>
    </row>
    <row r="55" spans="2:25" ht="18" x14ac:dyDescent="0.35">
      <c r="B55" s="11">
        <v>43</v>
      </c>
      <c r="C55" s="1">
        <v>31</v>
      </c>
      <c r="D55" s="12" t="s">
        <v>12</v>
      </c>
      <c r="E55" s="2">
        <v>2</v>
      </c>
      <c r="F55" s="3">
        <v>4</v>
      </c>
      <c r="G55" s="14" t="s">
        <v>16</v>
      </c>
      <c r="H55" s="6">
        <f>SUM(K55:L55)</f>
        <v>0.5</v>
      </c>
      <c r="I55" s="4">
        <f>SUM(M55:N55)</f>
        <v>0</v>
      </c>
      <c r="J55" s="6">
        <f>SUM(O55:P55)</f>
        <v>0.5</v>
      </c>
      <c r="K55" s="5">
        <v>0.25</v>
      </c>
      <c r="L55" s="5">
        <v>0.25</v>
      </c>
      <c r="M55" s="5">
        <v>0</v>
      </c>
      <c r="N55" s="5">
        <v>0</v>
      </c>
      <c r="O55" s="5">
        <v>0.25</v>
      </c>
      <c r="P55" s="5">
        <v>0.25</v>
      </c>
      <c r="S55" s="11">
        <v>43</v>
      </c>
      <c r="T55">
        <f t="shared" si="11"/>
        <v>14.7</v>
      </c>
      <c r="U55">
        <f t="shared" si="12"/>
        <v>6.3</v>
      </c>
      <c r="V55">
        <f t="shared" si="13"/>
        <v>0</v>
      </c>
      <c r="W55">
        <f t="shared" si="14"/>
        <v>0</v>
      </c>
      <c r="X55">
        <f t="shared" si="15"/>
        <v>4.2</v>
      </c>
      <c r="Y55">
        <f t="shared" si="16"/>
        <v>5.25</v>
      </c>
    </row>
    <row r="56" spans="2:25" ht="18" x14ac:dyDescent="0.35">
      <c r="B56" s="11">
        <v>44</v>
      </c>
      <c r="C56" s="1">
        <v>32</v>
      </c>
      <c r="D56" s="12" t="s">
        <v>12</v>
      </c>
      <c r="E56" s="2">
        <v>2</v>
      </c>
      <c r="F56" s="3">
        <v>4</v>
      </c>
      <c r="G56" s="14" t="s">
        <v>16</v>
      </c>
      <c r="H56" s="4">
        <f>SUM(K56:L56)</f>
        <v>0</v>
      </c>
      <c r="I56" s="6">
        <f>SUM(M56:N56)</f>
        <v>0.5</v>
      </c>
      <c r="J56" s="6">
        <f>SUM(O56:P56)</f>
        <v>0.5</v>
      </c>
      <c r="K56" s="5">
        <v>0</v>
      </c>
      <c r="L56" s="5">
        <v>0</v>
      </c>
      <c r="M56" s="5">
        <v>0.25</v>
      </c>
      <c r="N56" s="5">
        <v>0.25</v>
      </c>
      <c r="O56" s="5">
        <v>0.25</v>
      </c>
      <c r="P56" s="5">
        <v>0.25</v>
      </c>
      <c r="S56" s="11">
        <v>44</v>
      </c>
      <c r="T56">
        <f t="shared" si="11"/>
        <v>0</v>
      </c>
      <c r="U56">
        <f t="shared" si="12"/>
        <v>0</v>
      </c>
      <c r="V56">
        <f t="shared" si="13"/>
        <v>7.875</v>
      </c>
      <c r="W56">
        <f t="shared" si="14"/>
        <v>6.3</v>
      </c>
      <c r="X56">
        <f t="shared" si="15"/>
        <v>4.2</v>
      </c>
      <c r="Y56">
        <f t="shared" si="16"/>
        <v>5.25</v>
      </c>
    </row>
    <row r="57" spans="2:25" ht="18" x14ac:dyDescent="0.35">
      <c r="B57" s="11">
        <v>45</v>
      </c>
      <c r="C57" s="1">
        <v>33</v>
      </c>
      <c r="D57" s="12" t="s">
        <v>12</v>
      </c>
      <c r="E57" s="2">
        <v>3</v>
      </c>
      <c r="F57" s="3">
        <v>6</v>
      </c>
      <c r="G57" s="14" t="s">
        <v>16</v>
      </c>
      <c r="H57" s="7">
        <f>SUM(K57:L57)</f>
        <v>0.33333333333333331</v>
      </c>
      <c r="I57" s="7">
        <f>SUM(M57:N57)</f>
        <v>0.33333333333333331</v>
      </c>
      <c r="J57" s="7">
        <f>SUM(O57:P57)</f>
        <v>0.33333333333333331</v>
      </c>
      <c r="K57" s="8">
        <f>1/6</f>
        <v>0.16666666666666666</v>
      </c>
      <c r="L57" s="8">
        <f t="shared" ref="L57:P59" si="21">1/6</f>
        <v>0.16666666666666666</v>
      </c>
      <c r="M57" s="8">
        <f t="shared" si="21"/>
        <v>0.16666666666666666</v>
      </c>
      <c r="N57" s="8">
        <f t="shared" si="21"/>
        <v>0.16666666666666666</v>
      </c>
      <c r="O57" s="8">
        <f t="shared" si="21"/>
        <v>0.16666666666666666</v>
      </c>
      <c r="P57" s="8">
        <f t="shared" si="21"/>
        <v>0.16666666666666666</v>
      </c>
      <c r="S57" s="11">
        <v>45</v>
      </c>
      <c r="T57">
        <f t="shared" si="11"/>
        <v>9.7999999999999989</v>
      </c>
      <c r="U57">
        <f t="shared" si="12"/>
        <v>4.2</v>
      </c>
      <c r="V57">
        <f t="shared" si="13"/>
        <v>5.25</v>
      </c>
      <c r="W57">
        <f t="shared" si="14"/>
        <v>4.2</v>
      </c>
      <c r="X57">
        <f t="shared" si="15"/>
        <v>2.8</v>
      </c>
      <c r="Y57">
        <f t="shared" si="16"/>
        <v>3.5</v>
      </c>
    </row>
    <row r="58" spans="2:25" ht="18" x14ac:dyDescent="0.35">
      <c r="B58" s="11">
        <v>46</v>
      </c>
      <c r="C58" s="1">
        <v>33</v>
      </c>
      <c r="D58" s="12" t="s">
        <v>12</v>
      </c>
      <c r="E58" s="2">
        <v>3</v>
      </c>
      <c r="F58" s="3">
        <v>6</v>
      </c>
      <c r="G58" s="14" t="s">
        <v>16</v>
      </c>
      <c r="H58" s="7">
        <f t="shared" si="0"/>
        <v>0.33333333333333331</v>
      </c>
      <c r="I58" s="7">
        <f t="shared" si="1"/>
        <v>0.33333333333333331</v>
      </c>
      <c r="J58" s="7">
        <f t="shared" si="2"/>
        <v>0.33333333333333331</v>
      </c>
      <c r="K58" s="8">
        <f>1/6</f>
        <v>0.16666666666666666</v>
      </c>
      <c r="L58" s="8">
        <f t="shared" si="21"/>
        <v>0.16666666666666666</v>
      </c>
      <c r="M58" s="8">
        <f t="shared" si="21"/>
        <v>0.16666666666666666</v>
      </c>
      <c r="N58" s="8">
        <f t="shared" si="21"/>
        <v>0.16666666666666666</v>
      </c>
      <c r="O58" s="8">
        <f t="shared" si="21"/>
        <v>0.16666666666666666</v>
      </c>
      <c r="P58" s="8">
        <f t="shared" si="21"/>
        <v>0.16666666666666666</v>
      </c>
      <c r="S58" s="11">
        <v>46</v>
      </c>
      <c r="T58">
        <f t="shared" si="11"/>
        <v>9.7999999999999989</v>
      </c>
      <c r="U58">
        <f t="shared" si="12"/>
        <v>4.2</v>
      </c>
      <c r="V58">
        <f t="shared" si="13"/>
        <v>5.25</v>
      </c>
      <c r="W58">
        <f t="shared" si="14"/>
        <v>4.2</v>
      </c>
      <c r="X58">
        <f t="shared" si="15"/>
        <v>2.8</v>
      </c>
      <c r="Y58">
        <f t="shared" si="16"/>
        <v>3.5</v>
      </c>
    </row>
    <row r="59" spans="2:25" ht="18" x14ac:dyDescent="0.35">
      <c r="B59" s="11">
        <v>47</v>
      </c>
      <c r="C59" s="1">
        <v>33</v>
      </c>
      <c r="D59" s="12" t="s">
        <v>12</v>
      </c>
      <c r="E59" s="2">
        <v>3</v>
      </c>
      <c r="F59" s="3">
        <v>6</v>
      </c>
      <c r="G59" s="14" t="s">
        <v>16</v>
      </c>
      <c r="H59" s="7">
        <f t="shared" si="0"/>
        <v>0.33333333333333331</v>
      </c>
      <c r="I59" s="7">
        <f t="shared" si="1"/>
        <v>0.33333333333333331</v>
      </c>
      <c r="J59" s="7">
        <f t="shared" si="2"/>
        <v>0.33333333333333331</v>
      </c>
      <c r="K59" s="8">
        <f>1/6</f>
        <v>0.16666666666666666</v>
      </c>
      <c r="L59" s="8">
        <f t="shared" si="21"/>
        <v>0.16666666666666666</v>
      </c>
      <c r="M59" s="8">
        <f t="shared" si="21"/>
        <v>0.16666666666666666</v>
      </c>
      <c r="N59" s="8">
        <f t="shared" si="21"/>
        <v>0.16666666666666666</v>
      </c>
      <c r="O59" s="8">
        <f t="shared" si="21"/>
        <v>0.16666666666666666</v>
      </c>
      <c r="P59" s="8">
        <f t="shared" si="21"/>
        <v>0.16666666666666666</v>
      </c>
      <c r="S59" s="11">
        <v>47</v>
      </c>
      <c r="T59">
        <f t="shared" si="11"/>
        <v>9.7999999999999989</v>
      </c>
      <c r="U59">
        <f t="shared" si="12"/>
        <v>4.2</v>
      </c>
      <c r="V59">
        <f t="shared" si="13"/>
        <v>5.25</v>
      </c>
      <c r="W59">
        <f>N59*$W$9/10*$S$6</f>
        <v>4.2</v>
      </c>
      <c r="X59">
        <f t="shared" si="15"/>
        <v>2.8</v>
      </c>
      <c r="Y59">
        <f t="shared" si="16"/>
        <v>3.5</v>
      </c>
    </row>
    <row r="60" spans="2:25" ht="18" x14ac:dyDescent="0.35">
      <c r="B60" s="11">
        <v>48</v>
      </c>
      <c r="C60" s="1">
        <v>34</v>
      </c>
      <c r="D60" s="13" t="s">
        <v>13</v>
      </c>
      <c r="E60" s="2">
        <v>1</v>
      </c>
      <c r="F60" s="3">
        <v>1</v>
      </c>
      <c r="G60" s="14" t="s">
        <v>16</v>
      </c>
      <c r="H60" s="4">
        <f>SUM(K60:L60)</f>
        <v>1</v>
      </c>
      <c r="I60" s="4">
        <f>SUM(M60:N60)</f>
        <v>0</v>
      </c>
      <c r="J60" s="4">
        <f>SUM(O60:P60)</f>
        <v>0</v>
      </c>
      <c r="K60" s="5">
        <v>1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S60" s="11">
        <v>48</v>
      </c>
      <c r="T60">
        <f t="shared" si="11"/>
        <v>58.8</v>
      </c>
      <c r="U60">
        <f t="shared" si="12"/>
        <v>0</v>
      </c>
      <c r="V60">
        <f t="shared" si="13"/>
        <v>0</v>
      </c>
      <c r="W60">
        <f t="shared" si="14"/>
        <v>0</v>
      </c>
      <c r="X60">
        <f t="shared" si="15"/>
        <v>0</v>
      </c>
      <c r="Y60">
        <f t="shared" si="16"/>
        <v>0</v>
      </c>
    </row>
    <row r="61" spans="2:25" ht="18" x14ac:dyDescent="0.35">
      <c r="B61" s="11">
        <v>49</v>
      </c>
      <c r="C61" s="1">
        <v>34</v>
      </c>
      <c r="D61" s="13" t="s">
        <v>13</v>
      </c>
      <c r="E61" s="2">
        <v>1</v>
      </c>
      <c r="F61" s="3">
        <v>1</v>
      </c>
      <c r="G61" s="14" t="s">
        <v>16</v>
      </c>
      <c r="H61" s="4">
        <f>SUM(K61:L61)</f>
        <v>1</v>
      </c>
      <c r="I61" s="4">
        <f>SUM(M61:N61)</f>
        <v>0</v>
      </c>
      <c r="J61" s="4">
        <f>SUM(O61:P61)</f>
        <v>0</v>
      </c>
      <c r="K61" s="5">
        <v>1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S61" s="11">
        <v>49</v>
      </c>
      <c r="T61">
        <f t="shared" si="11"/>
        <v>58.8</v>
      </c>
      <c r="U61">
        <f t="shared" si="12"/>
        <v>0</v>
      </c>
      <c r="V61">
        <f t="shared" si="13"/>
        <v>0</v>
      </c>
      <c r="W61">
        <f t="shared" si="14"/>
        <v>0</v>
      </c>
      <c r="X61">
        <f t="shared" si="15"/>
        <v>0</v>
      </c>
      <c r="Y61">
        <f t="shared" si="16"/>
        <v>0</v>
      </c>
    </row>
    <row r="62" spans="2:25" ht="18" x14ac:dyDescent="0.35">
      <c r="B62" s="11">
        <v>50</v>
      </c>
      <c r="C62" s="1">
        <v>34</v>
      </c>
      <c r="D62" s="13" t="s">
        <v>13</v>
      </c>
      <c r="E62" s="2">
        <v>1</v>
      </c>
      <c r="F62" s="3">
        <v>1</v>
      </c>
      <c r="G62" s="14" t="s">
        <v>16</v>
      </c>
      <c r="H62" s="4">
        <f>SUM(K62:L62)</f>
        <v>1</v>
      </c>
      <c r="I62" s="4">
        <f>SUM(M62:N62)</f>
        <v>0</v>
      </c>
      <c r="J62" s="4">
        <f>SUM(O62:P62)</f>
        <v>0</v>
      </c>
      <c r="K62" s="5">
        <v>1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S62" s="11">
        <v>50</v>
      </c>
      <c r="T62">
        <f t="shared" si="11"/>
        <v>58.8</v>
      </c>
      <c r="U62">
        <f t="shared" si="12"/>
        <v>0</v>
      </c>
      <c r="V62">
        <f t="shared" si="13"/>
        <v>0</v>
      </c>
      <c r="W62">
        <f t="shared" si="14"/>
        <v>0</v>
      </c>
      <c r="X62">
        <f t="shared" si="15"/>
        <v>0</v>
      </c>
      <c r="Y62">
        <f t="shared" si="16"/>
        <v>0</v>
      </c>
    </row>
    <row r="63" spans="2:25" ht="18" x14ac:dyDescent="0.35">
      <c r="B63" s="11">
        <v>51</v>
      </c>
      <c r="C63" s="1">
        <v>34</v>
      </c>
      <c r="D63" s="13" t="s">
        <v>13</v>
      </c>
      <c r="E63" s="2">
        <v>1</v>
      </c>
      <c r="F63" s="3">
        <v>1</v>
      </c>
      <c r="G63" s="14" t="s">
        <v>16</v>
      </c>
      <c r="H63" s="4">
        <f>SUM(K63:L63)</f>
        <v>1</v>
      </c>
      <c r="I63" s="4">
        <f>SUM(M63:N63)</f>
        <v>0</v>
      </c>
      <c r="J63" s="4">
        <f>SUM(O63:P63)</f>
        <v>0</v>
      </c>
      <c r="K63" s="5">
        <v>1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S63" s="11">
        <v>51</v>
      </c>
      <c r="T63">
        <f t="shared" si="11"/>
        <v>58.8</v>
      </c>
      <c r="U63">
        <f t="shared" si="12"/>
        <v>0</v>
      </c>
      <c r="V63">
        <f t="shared" si="13"/>
        <v>0</v>
      </c>
      <c r="W63">
        <f t="shared" si="14"/>
        <v>0</v>
      </c>
      <c r="X63">
        <f t="shared" si="15"/>
        <v>0</v>
      </c>
      <c r="Y63">
        <f t="shared" si="16"/>
        <v>0</v>
      </c>
    </row>
    <row r="64" spans="2:25" ht="18" x14ac:dyDescent="0.35">
      <c r="B64" s="11">
        <v>52</v>
      </c>
      <c r="C64" s="1">
        <v>34</v>
      </c>
      <c r="D64" s="13" t="s">
        <v>13</v>
      </c>
      <c r="E64" s="2">
        <v>1</v>
      </c>
      <c r="F64" s="3">
        <v>1</v>
      </c>
      <c r="G64" s="14" t="s">
        <v>16</v>
      </c>
      <c r="H64" s="4">
        <f>SUM(K64:L64)</f>
        <v>1</v>
      </c>
      <c r="I64" s="4">
        <f>SUM(M64:N64)</f>
        <v>0</v>
      </c>
      <c r="J64" s="4">
        <f>SUM(O64:P64)</f>
        <v>0</v>
      </c>
      <c r="K64" s="5">
        <v>1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10"/>
      <c r="R64" s="10"/>
      <c r="S64" s="11">
        <v>52</v>
      </c>
      <c r="T64">
        <f t="shared" si="11"/>
        <v>58.8</v>
      </c>
      <c r="U64">
        <f t="shared" si="12"/>
        <v>0</v>
      </c>
      <c r="V64">
        <f t="shared" si="13"/>
        <v>0</v>
      </c>
      <c r="W64">
        <f t="shared" si="14"/>
        <v>0</v>
      </c>
      <c r="X64">
        <f t="shared" si="15"/>
        <v>0</v>
      </c>
      <c r="Y64">
        <f t="shared" si="16"/>
        <v>0</v>
      </c>
    </row>
    <row r="65" spans="1:25" x14ac:dyDescent="0.3">
      <c r="Q65" s="10"/>
      <c r="R65" s="10"/>
      <c r="S65" s="10"/>
      <c r="T65" s="10"/>
    </row>
    <row r="66" spans="1:25" s="10" customFormat="1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5" s="10" customFormat="1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5" ht="21" x14ac:dyDescent="0.4">
      <c r="R68" s="27" t="s">
        <v>26</v>
      </c>
      <c r="T68" s="17">
        <f>SUM(T13:T64)</f>
        <v>754.5999999999998</v>
      </c>
      <c r="U68" s="17">
        <f t="shared" ref="U68:Y68" si="22">SUM(U13:U64)</f>
        <v>197.39999999999998</v>
      </c>
      <c r="V68" s="17">
        <f t="shared" si="22"/>
        <v>246.75</v>
      </c>
      <c r="W68" s="17">
        <f t="shared" si="22"/>
        <v>197.39999999999998</v>
      </c>
      <c r="X68" s="17">
        <f t="shared" si="22"/>
        <v>131.60000000000002</v>
      </c>
      <c r="Y68" s="17">
        <f t="shared" si="22"/>
        <v>164.5</v>
      </c>
    </row>
    <row r="69" spans="1:25" ht="15" thickBot="1" x14ac:dyDescent="0.35"/>
    <row r="70" spans="1:25" ht="21.6" thickBot="1" x14ac:dyDescent="0.45">
      <c r="O70" s="37"/>
      <c r="P70" s="39"/>
      <c r="Q70" s="39"/>
      <c r="R70" s="38" t="s">
        <v>27</v>
      </c>
      <c r="S70" s="39"/>
      <c r="T70" s="40">
        <f t="shared" ref="T70:Y70" si="23">T68*1.2</f>
        <v>905.51999999999975</v>
      </c>
      <c r="U70" s="40">
        <f t="shared" si="23"/>
        <v>236.87999999999997</v>
      </c>
      <c r="V70" s="40">
        <f t="shared" si="23"/>
        <v>296.09999999999997</v>
      </c>
      <c r="W70" s="40">
        <f t="shared" si="23"/>
        <v>236.87999999999997</v>
      </c>
      <c r="X70" s="40">
        <f t="shared" si="23"/>
        <v>157.92000000000002</v>
      </c>
      <c r="Y70" s="41">
        <f t="shared" si="23"/>
        <v>197.4</v>
      </c>
    </row>
    <row r="72" spans="1:25" ht="18" x14ac:dyDescent="0.35">
      <c r="R72" s="36" t="s">
        <v>28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LegacyNet_Seed_weights</vt:lpstr>
    </vt:vector>
  </TitlesOfParts>
  <Company>Teagasc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Finn</dc:creator>
  <cp:lastModifiedBy>Caroline Brophy</cp:lastModifiedBy>
  <dcterms:created xsi:type="dcterms:W3CDTF">2019-02-22T16:36:08Z</dcterms:created>
  <dcterms:modified xsi:type="dcterms:W3CDTF">2020-08-07T08:15:04Z</dcterms:modified>
</cp:coreProperties>
</file>